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90" windowHeight="93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<sst xmlns="http://schemas.openxmlformats.org/spreadsheetml/2006/main" count="646" uniqueCount="373">
  <si>
    <t>Lp.</t>
  </si>
  <si>
    <t>Powiat</t>
  </si>
  <si>
    <t>Miejscowość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</si>
  <si>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</si>
  <si>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</si>
  <si>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</si>
  <si>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</si>
  <si>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</si>
  <si>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</si>
  <si>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</si>
  <si>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</si>
  <si>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 gm. m.</t>
  </si>
  <si>
    <t>Ciechanów gm. w.</t>
  </si>
  <si>
    <t>Glinojeck</t>
  </si>
  <si>
    <t>Gołymin-Ośrodek</t>
  </si>
  <si>
    <t>Grudusk</t>
  </si>
  <si>
    <t>Ojrzeń</t>
  </si>
  <si>
    <t xml:space="preserve">Opinogóra Górna </t>
  </si>
  <si>
    <t>Regimin</t>
  </si>
  <si>
    <t>Sońsk</t>
  </si>
  <si>
    <t>garwoliński</t>
  </si>
  <si>
    <t>Garwolin gm. m.</t>
  </si>
  <si>
    <t>Garwolin gm. w.</t>
  </si>
  <si>
    <t>Borowie</t>
  </si>
  <si>
    <t>Górzno</t>
  </si>
  <si>
    <t>Łaskarzew gm. m.</t>
  </si>
  <si>
    <t>Łaskarzew gm. w.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</si>
  <si>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</si>
  <si>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</si>
  <si>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</si>
  <si>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</si>
  <si>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</si>
  <si>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</si>
  <si>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</si>
  <si>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</si>
  <si>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</si>
  <si>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 gm. m.</t>
  </si>
  <si>
    <t>Gostynin gm. w.</t>
  </si>
  <si>
    <t>Pacyna</t>
  </si>
  <si>
    <t>Sanniki</t>
  </si>
  <si>
    <t>Szczawin Kościelny</t>
  </si>
  <si>
    <t>grodziski</t>
  </si>
  <si>
    <t>Grodzisk Mazowiecki</t>
  </si>
  <si>
    <t>Baranów</t>
  </si>
  <si>
    <t>Jaktorów</t>
  </si>
  <si>
    <t>Milanówek</t>
  </si>
  <si>
    <t>Podkowa Leśna</t>
  </si>
  <si>
    <t>Żabia Wola</t>
  </si>
  <si>
    <t>grójecki</t>
  </si>
  <si>
    <t>Grójec</t>
  </si>
  <si>
    <t>Belsk Duży</t>
  </si>
  <si>
    <t>Błędów</t>
  </si>
  <si>
    <t>Chynów</t>
  </si>
  <si>
    <t>Goszczyn</t>
  </si>
  <si>
    <t>Jasieniec</t>
  </si>
  <si>
    <t>Mogielnica</t>
  </si>
  <si>
    <t>Nowe Miasto nad Pilicą</t>
  </si>
  <si>
    <t>Pniewy</t>
  </si>
  <si>
    <t>Warka</t>
  </si>
  <si>
    <t>kozienicki</t>
  </si>
  <si>
    <t>Kozienice</t>
  </si>
  <si>
    <t>Garbatka-Letnisko</t>
  </si>
  <si>
    <t>Głowaczów</t>
  </si>
  <si>
    <t>Gniewoszów</t>
  </si>
  <si>
    <t>Grabów nad Pilicą</t>
  </si>
  <si>
    <t>Magnuszew</t>
  </si>
  <si>
    <t>Sieciechów</t>
  </si>
  <si>
    <t>legionowski</t>
  </si>
  <si>
    <t>Legionowo</t>
  </si>
  <si>
    <t>Jabłonna</t>
  </si>
  <si>
    <t>Nieporęt</t>
  </si>
  <si>
    <t>Serock</t>
  </si>
  <si>
    <t>Wieliszew</t>
  </si>
  <si>
    <t>lipski</t>
  </si>
  <si>
    <t>Lipsko</t>
  </si>
  <si>
    <t>Chotcza</t>
  </si>
  <si>
    <t>Ciepielów</t>
  </si>
  <si>
    <t>Rzeczniów</t>
  </si>
  <si>
    <t>Sienno</t>
  </si>
  <si>
    <t>Solec nad Wisłą</t>
  </si>
  <si>
    <t>łosicki</t>
  </si>
  <si>
    <t>Łosice</t>
  </si>
  <si>
    <t>Huszlew</t>
  </si>
  <si>
    <t>Olszanka</t>
  </si>
  <si>
    <t>Platerów</t>
  </si>
  <si>
    <t>Sarnaki</t>
  </si>
  <si>
    <t>Stara Kornica</t>
  </si>
  <si>
    <t>makowski</t>
  </si>
  <si>
    <t>Maków Mazowiecki</t>
  </si>
  <si>
    <t>Czerwonka</t>
  </si>
  <si>
    <t>Karniewo</t>
  </si>
  <si>
    <t>Krasnosielc</t>
  </si>
  <si>
    <t>Młynarze</t>
  </si>
  <si>
    <t>Płoniawy-Bramura</t>
  </si>
  <si>
    <t>Różan</t>
  </si>
  <si>
    <t>Rzewnie</t>
  </si>
  <si>
    <t>Sypniewo</t>
  </si>
  <si>
    <t>Szelków</t>
  </si>
  <si>
    <t>miński</t>
  </si>
  <si>
    <t>Mińsk Mazowiecki gm. m.</t>
  </si>
  <si>
    <t>Mińsk Mazowiecki gm. w.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</si>
  <si>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</si>
  <si>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</si>
  <si>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</si>
  <si>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</si>
  <si>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</si>
  <si>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</si>
  <si>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</si>
  <si>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</si>
  <si>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</si>
  <si>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</si>
  <si>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</si>
  <si>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mławski</t>
  </si>
  <si>
    <t>Mława</t>
  </si>
  <si>
    <t>Dzierzgowo</t>
  </si>
  <si>
    <t>Lipowiec Kościelny</t>
  </si>
  <si>
    <t>Strzegowo</t>
  </si>
  <si>
    <t>Stupsk</t>
  </si>
  <si>
    <t>Szreńsk</t>
  </si>
  <si>
    <t>Szydłowo</t>
  </si>
  <si>
    <t>Wieczfnia Kościelna</t>
  </si>
  <si>
    <t>Wiśniewo</t>
  </si>
  <si>
    <t>nowodworski</t>
  </si>
  <si>
    <t>Nowy Dwór Mazowiecki</t>
  </si>
  <si>
    <t>Czosnów</t>
  </si>
  <si>
    <t>Leoncin</t>
  </si>
  <si>
    <t>Nasielsk</t>
  </si>
  <si>
    <t>Pomiechówek</t>
  </si>
  <si>
    <t>Zakroczym</t>
  </si>
  <si>
    <t>Ostrołęka-m.</t>
  </si>
  <si>
    <t>Ostrołęka gm. m.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</si>
  <si>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</si>
  <si>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</si>
  <si>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</si>
  <si>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</si>
  <si>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</si>
  <si>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</si>
  <si>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</si>
  <si>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</si>
  <si>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</si>
  <si>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</si>
  <si>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</si>
  <si>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</si>
  <si>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ostrowski</t>
  </si>
  <si>
    <t>Ostrów Mazowiecka gm. m.</t>
  </si>
  <si>
    <t>Ostrów Mazowiecka gm. w.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</si>
  <si>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</si>
  <si>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</si>
  <si>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</si>
  <si>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</si>
  <si>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</si>
  <si>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</si>
  <si>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</si>
  <si>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</si>
  <si>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</si>
  <si>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otwocki</t>
  </si>
  <si>
    <t>Otwock</t>
  </si>
  <si>
    <t>Celestynów</t>
  </si>
  <si>
    <t>Józefów</t>
  </si>
  <si>
    <t>Karczew</t>
  </si>
  <si>
    <t>Kołbiel</t>
  </si>
  <si>
    <t>Osieck</t>
  </si>
  <si>
    <t>Sobienie-Jeziory</t>
  </si>
  <si>
    <t>Wiązowna</t>
  </si>
  <si>
    <t>piaseczyński</t>
  </si>
  <si>
    <t>Piaseczno</t>
  </si>
  <si>
    <t>Góra Kalwaria</t>
  </si>
  <si>
    <t>Konstancin-Jeziorna</t>
  </si>
  <si>
    <t>Lesznowola</t>
  </si>
  <si>
    <t>Prażmów</t>
  </si>
  <si>
    <t>Tarczyn</t>
  </si>
  <si>
    <t>Płock-m.</t>
  </si>
  <si>
    <t>Płock gm. m.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</si>
  <si>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</si>
  <si>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</si>
  <si>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</si>
  <si>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</si>
  <si>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</si>
  <si>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</si>
  <si>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</si>
  <si>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</si>
  <si>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</si>
  <si>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</si>
  <si>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</si>
  <si>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</si>
  <si>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</si>
  <si>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</si>
  <si>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</si>
  <si>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</si>
  <si>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płoński</t>
  </si>
  <si>
    <t>Płońsk gm. m.</t>
  </si>
  <si>
    <t>Płońsk gm. w.</t>
  </si>
  <si>
    <t>Baboszewo</t>
  </si>
  <si>
    <t>Czerwińsk n/Wisłą</t>
  </si>
  <si>
    <t>Dzierzążnia</t>
  </si>
  <si>
    <t>Joniec</t>
  </si>
  <si>
    <t>Naruszewo</t>
  </si>
  <si>
    <t>Nowe Miasto</t>
  </si>
  <si>
    <t>Raciąż gm. m.</t>
  </si>
  <si>
    <t>Raciąż gm. w.</t>
  </si>
  <si>
    <t>Sochocin</t>
  </si>
  <si>
    <t>Załuski</t>
  </si>
  <si>
    <t>pruszkowski</t>
  </si>
  <si>
    <t>Pruszków</t>
  </si>
  <si>
    <t>Michałowice</t>
  </si>
  <si>
    <t>Nadarzyn</t>
  </si>
  <si>
    <t>Piastów</t>
  </si>
  <si>
    <t>Raszyn</t>
  </si>
  <si>
    <t>Brwinów</t>
  </si>
  <si>
    <t>przasnyski</t>
  </si>
  <si>
    <t xml:space="preserve">Przasnysz gm. m.  </t>
  </si>
  <si>
    <t>Przasnysz gm. w.</t>
  </si>
  <si>
    <t>Chorzele</t>
  </si>
  <si>
    <t>Czernice Borowe</t>
  </si>
  <si>
    <t>Jednorożec</t>
  </si>
  <si>
    <t>Krasne</t>
  </si>
  <si>
    <t>Krzynowłoga Mała</t>
  </si>
  <si>
    <t>przysuski</t>
  </si>
  <si>
    <t>Przysucha</t>
  </si>
  <si>
    <t>Borkowice</t>
  </si>
  <si>
    <t>Gielniów</t>
  </si>
  <si>
    <t>Klwów</t>
  </si>
  <si>
    <t>Odrzywół</t>
  </si>
  <si>
    <t>Potworów</t>
  </si>
  <si>
    <t>Rusinów</t>
  </si>
  <si>
    <t>Wieniawa</t>
  </si>
  <si>
    <t>pułtuski</t>
  </si>
  <si>
    <t>Pułtusk</t>
  </si>
  <si>
    <t>Gzy</t>
  </si>
  <si>
    <t>Obryte</t>
  </si>
  <si>
    <t>Pokrzywnica</t>
  </si>
  <si>
    <t>Świercze</t>
  </si>
  <si>
    <t>Winnica</t>
  </si>
  <si>
    <t>Zatory</t>
  </si>
  <si>
    <t>Radom-m.</t>
  </si>
  <si>
    <t>Radom</t>
  </si>
  <si>
    <t>radomski</t>
  </si>
  <si>
    <t>Gózd</t>
  </si>
  <si>
    <t>Iłża</t>
  </si>
  <si>
    <t>Jastrzębia</t>
  </si>
  <si>
    <t>Jedlińsk</t>
  </si>
  <si>
    <t>Jedlnia-Letnisko</t>
  </si>
  <si>
    <t>Kowala</t>
  </si>
  <si>
    <t>Pionki gm. m.</t>
  </si>
  <si>
    <t>Pionki gm. w.</t>
  </si>
  <si>
    <t>Przytyk</t>
  </si>
  <si>
    <t>Skaryszew</t>
  </si>
  <si>
    <t>Wierzbica</t>
  </si>
  <si>
    <t>Wolanów</t>
  </si>
  <si>
    <t>Zakrzew</t>
  </si>
  <si>
    <t>Siedlce-m.</t>
  </si>
  <si>
    <t>Siedlce gm. m.</t>
  </si>
  <si>
    <t>siedlecki</t>
  </si>
  <si>
    <t>Siedlce gm. w.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</si>
  <si>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</si>
  <si>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</si>
  <si>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</si>
  <si>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</si>
  <si>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</si>
  <si>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</si>
  <si>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</si>
  <si>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</si>
  <si>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</si>
  <si>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</si>
  <si>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</si>
  <si>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 Poduchowny</t>
  </si>
  <si>
    <t>sierpecki</t>
  </si>
  <si>
    <t>Sierpc gm. m.</t>
  </si>
  <si>
    <t>Sierpc gm. w.</t>
  </si>
  <si>
    <t>Gozdowo</t>
  </si>
  <si>
    <t>Mochowo</t>
  </si>
  <si>
    <t>Rościszewo</t>
  </si>
  <si>
    <t>Szczutowo</t>
  </si>
  <si>
    <t>Zawidz</t>
  </si>
  <si>
    <t>sochaczewski</t>
  </si>
  <si>
    <t>Sochaczew gm. m.</t>
  </si>
  <si>
    <t>Sochaczew gm. w.</t>
  </si>
  <si>
    <t>Brochów</t>
  </si>
  <si>
    <t>Iłów</t>
  </si>
  <si>
    <t>Młodzieszyn</t>
  </si>
  <si>
    <t>Nowa Sucha</t>
  </si>
  <si>
    <t>Rybno</t>
  </si>
  <si>
    <t>Teresin</t>
  </si>
  <si>
    <t>sokołowski</t>
  </si>
  <si>
    <t>Sokołów Podlaski gm. m.</t>
  </si>
  <si>
    <t>Sokołów Podlaski gm. w.</t>
  </si>
  <si>
    <t>Bielany</t>
  </si>
  <si>
    <t>Ceranów</t>
  </si>
  <si>
    <t>Jabłonna Lacka</t>
  </si>
  <si>
    <t>Kosów Lacki</t>
  </si>
  <si>
    <t>Repki</t>
  </si>
  <si>
    <t>Sabnie</t>
  </si>
  <si>
    <t>Sterdyń</t>
  </si>
  <si>
    <t>szydłowiecki</t>
  </si>
  <si>
    <t>Szydłowiec</t>
  </si>
  <si>
    <t>Chlewiska</t>
  </si>
  <si>
    <t>Jastrząb</t>
  </si>
  <si>
    <t>Mirów</t>
  </si>
  <si>
    <t>Orońsko</t>
  </si>
  <si>
    <t xml:space="preserve">Warszawa </t>
  </si>
  <si>
    <t>warszawski zachodni</t>
  </si>
  <si>
    <t>Ożarów Mazowiecki</t>
  </si>
  <si>
    <t>Błonie</t>
  </si>
  <si>
    <t>Izabelin</t>
  </si>
  <si>
    <t>Kampinos</t>
  </si>
  <si>
    <t>Leszno</t>
  </si>
  <si>
    <t>Łomianki</t>
  </si>
  <si>
    <t>Stare Babice</t>
  </si>
  <si>
    <t>węgrowski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</si>
  <si>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</si>
  <si>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</si>
  <si>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</si>
  <si>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</si>
  <si>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</si>
  <si>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</si>
  <si>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</si>
  <si>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</si>
  <si>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</si>
  <si>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wołomiński</t>
  </si>
  <si>
    <t>Wołomin</t>
  </si>
  <si>
    <t>Dąbrówka</t>
  </si>
  <si>
    <t>Jadów</t>
  </si>
  <si>
    <t>Klembów</t>
  </si>
  <si>
    <t>Kobyłka</t>
  </si>
  <si>
    <t>Marki</t>
  </si>
  <si>
    <t>Poświętne</t>
  </si>
  <si>
    <t>Radzymin</t>
  </si>
  <si>
    <t>Strachówka</t>
  </si>
  <si>
    <t>Tłuszcz</t>
  </si>
  <si>
    <t>Ząbki</t>
  </si>
  <si>
    <t>Zielonka</t>
  </si>
  <si>
    <t>wyszkowski</t>
  </si>
  <si>
    <t>Wyszków</t>
  </si>
  <si>
    <t>Brańszczyk</t>
  </si>
  <si>
    <t>Długosiodło</t>
  </si>
  <si>
    <t>Rząśnik</t>
  </si>
  <si>
    <t>Somianka</t>
  </si>
  <si>
    <t>Zabrodzie</t>
  </si>
  <si>
    <t>zwoleński</t>
  </si>
  <si>
    <t>Zwoleń</t>
  </si>
  <si>
    <t>Kazanów</t>
  </si>
  <si>
    <t>Policzna</t>
  </si>
  <si>
    <t>Przyłęk</t>
  </si>
  <si>
    <t>Tczów</t>
  </si>
  <si>
    <t>żuromiński</t>
  </si>
  <si>
    <t>Żuromin</t>
  </si>
  <si>
    <t>Bieżuń</t>
  </si>
  <si>
    <t>Kuczbork-Osada</t>
  </si>
  <si>
    <t>Lubowidz</t>
  </si>
  <si>
    <t>Lutocin</t>
  </si>
  <si>
    <t>Siemiątkowo Koziebrodzkie</t>
  </si>
  <si>
    <t>żyrardowski</t>
  </si>
  <si>
    <t>Żyrardów</t>
  </si>
  <si>
    <t>Mszczonów</t>
  </si>
  <si>
    <t>Puszcza Mariańska</t>
  </si>
  <si>
    <t>Radziejowice</t>
  </si>
  <si>
    <t>Wiskitki</t>
  </si>
  <si>
    <t>pracownicy socjalni - ogółem</t>
  </si>
  <si>
    <t>liczba osób z tytułu bezrobocia</t>
  </si>
  <si>
    <t>liczba mieszk.</t>
  </si>
  <si>
    <t>SUMA</t>
  </si>
  <si>
    <t>p</t>
  </si>
  <si>
    <t>b</t>
  </si>
  <si>
    <t>m</t>
  </si>
  <si>
    <t>algorytm</t>
  </si>
  <si>
    <t xml:space="preserve">kwota dofinansowania </t>
  </si>
  <si>
    <t>Podział środków na 2010 dla beneficjentów systemowych - OPS - Woj. Mazowieckiego</t>
  </si>
  <si>
    <t>wartość projektu (100%)</t>
  </si>
  <si>
    <t>wkład własny jst (10,5%)</t>
  </si>
  <si>
    <t>Ogółem (89,5%)</t>
  </si>
  <si>
    <t xml:space="preserve">Poddziałanie 7.1.1 "Rozwój i upowszechnienie aktywnej integracji poprzez ośrdoki pomocy społecznej </t>
  </si>
  <si>
    <t>dotacja celowa - BGK (85%)</t>
  </si>
  <si>
    <t xml:space="preserve">dotacja celowa - budżet państwa (4,5%)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</si>
</sst>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  <numFmt numFmtId="165" formatCode="0.0000"/>
    <numFmt numFmtId="166" formatCode="0.000"/>
    <numFmt numFmtId="167" formatCode="#,##0.00\ _z_ł"/>
    <numFmt numFmtId="168" formatCode="#,##0.00\ &quot;zł&quot;"/>
    <numFmt numFmtId="169" formatCode="0.0000000"/>
    <numFmt numFmtId="170" formatCode="0.00000000"/>
    <numFmt numFmtId="171" formatCode="0.0000000000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b/>
      <sz val="7"/>
      <color indexed="8"/>
      <name val="Czcionka tekstu podstawowego"/>
      <family val="2"/>
    </font>
    <font>
      <b/>
      <sz val="7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9"/>
      <color theme="1"/>
      <name val="Czcionka tekstu podstawowego"/>
      <family val="2"/>
    </font>
    <font>
      <sz val="9"/>
      <color theme="1"/>
      <name val="Arial"/>
      <family val="2"/>
    </font>
    <font>
      <b/>
      <sz val="7"/>
      <color theme="1"/>
      <name val="Czcionka tekstu podstawowego"/>
      <family val="2"/>
    </font>
    <font>
      <b/>
      <sz val="7"/>
      <color theme="1"/>
      <name val="Arial"/>
      <family val="2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textRotation="90" wrapText="1"/>
    </xf>
    <xf numFmtId="0" fontId="0" fillId="33" borderId="0" xfId="0" applyFill="1" applyAlignment="1">
      <alignment/>
    </xf>
    <xf numFmtId="171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3" fillId="33" borderId="10" xfId="0" applyNumberFormat="1" applyFont="1" applyFill="1" applyBorder="1" applyAlignment="1">
      <alignment textRotation="90" wrapText="1"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171" fontId="6" fillId="33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textRotation="90" wrapText="1"/>
    </xf>
    <xf numFmtId="0" fontId="7" fillId="0" borderId="10" xfId="0" applyFont="1" applyFill="1" applyBorder="1" applyAlignment="1">
      <alignment horizontal="center" vertical="center" wrapText="1"/>
    </xf>
    <xf numFmtId="171" fontId="7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70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71" fontId="6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33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3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171" fontId="6" fillId="0" borderId="11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49" fillId="0" borderId="0" xfId="0" applyFont="1" applyAlignment="1">
      <alignment/>
    </xf>
    <xf numFmtId="4" fontId="10" fillId="34" borderId="10" xfId="0" applyNumberFormat="1" applyFont="1" applyFill="1" applyBorder="1" applyAlignment="1">
      <alignment/>
    </xf>
    <xf numFmtId="4" fontId="10" fillId="3" borderId="10" xfId="0" applyNumberFormat="1" applyFont="1" applyFill="1" applyBorder="1" applyAlignment="1">
      <alignment/>
    </xf>
    <xf numFmtId="4" fontId="10" fillId="31" borderId="10" xfId="0" applyNumberFormat="1" applyFont="1" applyFill="1" applyBorder="1" applyAlignment="1">
      <alignment/>
    </xf>
    <xf numFmtId="4" fontId="50" fillId="31" borderId="10" xfId="0" applyNumberFormat="1" applyFont="1" applyFill="1" applyBorder="1" applyAlignment="1">
      <alignment/>
    </xf>
    <xf numFmtId="4" fontId="49" fillId="31" borderId="10" xfId="0" applyNumberFormat="1" applyFont="1" applyFill="1" applyBorder="1" applyAlignment="1">
      <alignment/>
    </xf>
    <xf numFmtId="4" fontId="9" fillId="19" borderId="11" xfId="0" applyNumberFormat="1" applyFont="1" applyFill="1" applyBorder="1" applyAlignment="1">
      <alignment/>
    </xf>
    <xf numFmtId="4" fontId="9" fillId="19" borderId="10" xfId="0" applyNumberFormat="1" applyFont="1" applyFill="1" applyBorder="1" applyAlignment="1">
      <alignment/>
    </xf>
    <xf numFmtId="4" fontId="11" fillId="0" borderId="0" xfId="0" applyNumberFormat="1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51" fillId="31" borderId="10" xfId="0" applyFont="1" applyFill="1" applyBorder="1" applyAlignment="1">
      <alignment horizontal="center" vertical="center" wrapText="1"/>
    </xf>
    <xf numFmtId="0" fontId="52" fillId="31" borderId="10" xfId="0" applyFont="1" applyFill="1" applyBorder="1" applyAlignment="1">
      <alignment horizontal="center" vertical="center" wrapText="1"/>
    </xf>
    <xf numFmtId="4" fontId="10" fillId="31" borderId="13" xfId="0" applyNumberFormat="1" applyFont="1" applyFill="1" applyBorder="1" applyAlignment="1">
      <alignment horizontal="center" vertical="center"/>
    </xf>
    <xf numFmtId="4" fontId="10" fillId="31" borderId="12" xfId="0" applyNumberFormat="1" applyFont="1" applyFill="1" applyBorder="1" applyAlignment="1">
      <alignment horizontal="center" vertical="center"/>
    </xf>
    <xf numFmtId="4" fontId="10" fillId="31" borderId="11" xfId="0" applyNumberFormat="1" applyFont="1" applyFill="1" applyBorder="1" applyAlignment="1">
      <alignment horizontal="center" vertical="center"/>
    </xf>
    <xf numFmtId="4" fontId="9" fillId="31" borderId="14" xfId="0" applyNumberFormat="1" applyFont="1" applyFill="1" applyBorder="1" applyAlignment="1">
      <alignment horizontal="center" vertical="center" wrapText="1"/>
    </xf>
    <xf numFmtId="4" fontId="9" fillId="31" borderId="15" xfId="0" applyNumberFormat="1" applyFont="1" applyFill="1" applyBorder="1" applyAlignment="1">
      <alignment horizontal="center" vertical="center" wrapText="1"/>
    </xf>
    <xf numFmtId="4" fontId="9" fillId="31" borderId="16" xfId="0" applyNumberFormat="1" applyFont="1" applyFill="1" applyBorder="1" applyAlignment="1">
      <alignment horizontal="center" vertical="center" wrapText="1"/>
    </xf>
    <xf numFmtId="4" fontId="50" fillId="31" borderId="10" xfId="0" applyNumberFormat="1" applyFont="1" applyFill="1" applyBorder="1" applyAlignment="1">
      <alignment horizontal="center" vertical="center"/>
    </xf>
    <xf numFmtId="4" fontId="49" fillId="31" borderId="10" xfId="0" applyNumberFormat="1" applyFont="1" applyFill="1" applyBorder="1" applyAlignment="1">
      <alignment horizontal="center" vertical="center"/>
    </xf>
    <xf numFmtId="0" fontId="53" fillId="0" borderId="17" xfId="0" applyFont="1" applyBorder="1" applyAlignment="1">
      <alignment horizontal="center" wrapText="1"/>
    </xf>
    <xf numFmtId="0" fontId="0" fillId="0" borderId="0" xfId="0" applyAlignment="1">
      <alignment horizontal="center"/>
    </xf>
    <xf numFmtId="4" fontId="9" fillId="34" borderId="13" xfId="0" applyNumberFormat="1" applyFont="1" applyFill="1" applyBorder="1" applyAlignment="1">
      <alignment horizontal="center" vertical="center" wrapText="1"/>
    </xf>
    <xf numFmtId="4" fontId="9" fillId="34" borderId="11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4" fontId="9" fillId="3" borderId="1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10" fillId="34" borderId="13" xfId="0" applyNumberFormat="1" applyFont="1" applyFill="1" applyBorder="1" applyAlignment="1">
      <alignment horizontal="center" vertical="center"/>
    </xf>
    <xf numFmtId="4" fontId="10" fillId="34" borderId="12" xfId="0" applyNumberFormat="1" applyFont="1" applyFill="1" applyBorder="1" applyAlignment="1">
      <alignment horizontal="center" vertical="center"/>
    </xf>
    <xf numFmtId="4" fontId="10" fillId="34" borderId="11" xfId="0" applyNumberFormat="1" applyFont="1" applyFill="1" applyBorder="1" applyAlignment="1">
      <alignment horizontal="center" vertical="center"/>
    </xf>
    <xf numFmtId="4" fontId="10" fillId="3" borderId="13" xfId="0" applyNumberFormat="1" applyFont="1" applyFill="1" applyBorder="1" applyAlignment="1">
      <alignment horizontal="center" vertical="center"/>
    </xf>
    <xf numFmtId="4" fontId="10" fillId="3" borderId="12" xfId="0" applyNumberFormat="1" applyFont="1" applyFill="1" applyBorder="1" applyAlignment="1">
      <alignment horizontal="center" vertical="center"/>
    </xf>
    <xf numFmtId="4" fontId="10" fillId="3" borderId="11" xfId="0" applyNumberFormat="1" applyFont="1" applyFill="1" applyBorder="1" applyAlignment="1">
      <alignment horizontal="center" vertical="center"/>
    </xf>
    <xf numFmtId="4" fontId="4" fillId="31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7"/>
  <sheetViews>
    <sheetView tabSelected="1" zoomScale="130" zoomScaleNormal="130" workbookViewId="0" topLeftCell="A1">
      <selection activeCell="N5" sqref="N5:O5"/>
    </sheetView>
  </sheetViews>
  <sheetFormatPr defaultColWidth="8.796875" defaultRowHeight="14.25"/>
  <cols>
    <col min="1" max="1" width="3.19921875" style="1" customWidth="1"/>
    <col min="2" max="2" width="12.5" style="0" customWidth="1"/>
    <col min="3" max="3" width="17.3984375" style="9" customWidth="1"/>
    <col min="4" max="4" width="10.8984375" style="4" hidden="1" customWidth="1"/>
    <col min="5" max="5" width="6.5" style="2" customWidth="1"/>
    <col min="6" max="6" width="13" style="5" hidden="1" customWidth="1"/>
    <col min="7" max="7" width="6.09765625" style="2" customWidth="1"/>
    <col min="8" max="8" width="10.09765625" style="6" hidden="1" customWidth="1"/>
    <col min="9" max="9" width="7.59765625" style="2" customWidth="1"/>
    <col min="10" max="10" width="6" style="8" hidden="1" customWidth="1"/>
    <col min="11" max="12" width="12.69921875" style="44" customWidth="1"/>
    <col min="13" max="13" width="12.09765625" style="44" customWidth="1"/>
    <col min="14" max="14" width="15.5" style="36" customWidth="1"/>
    <col min="15" max="15" width="11.19921875" style="36" customWidth="1"/>
  </cols>
  <sheetData>
    <row r="1" spans="1:15" ht="14.25">
      <c r="A1" s="58" t="s">
        <v>366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4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ht="14.25" customHeight="1">
      <c r="A3" s="57" t="s">
        <v>370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15" ht="65.25" customHeight="1">
      <c r="A4" s="10" t="s">
        <v>0</v>
      </c>
      <c r="B4" s="11" t="s">
        <v>1</v>
      </c>
      <c r="C4" s="11" t="s">
        <v>2</v>
      </c>
      <c r="D4" s="12"/>
      <c r="E4" s="13" t="s">
        <v>357</v>
      </c>
      <c r="F4" s="14"/>
      <c r="G4" s="3" t="s">
        <v>358</v>
      </c>
      <c r="H4" s="7"/>
      <c r="I4" s="3" t="s">
        <v>359</v>
      </c>
      <c r="J4" s="15" t="s">
        <v>364</v>
      </c>
      <c r="K4" s="59" t="s">
        <v>367</v>
      </c>
      <c r="L4" s="61" t="s">
        <v>368</v>
      </c>
      <c r="M4" s="52" t="s">
        <v>365</v>
      </c>
      <c r="N4" s="53"/>
      <c r="O4" s="54"/>
    </row>
    <row r="5" spans="1:15" ht="18">
      <c r="A5" s="10"/>
      <c r="B5" s="11"/>
      <c r="C5" s="11"/>
      <c r="D5" s="12"/>
      <c r="E5" s="16" t="s">
        <v>361</v>
      </c>
      <c r="F5" s="17"/>
      <c r="G5" s="45" t="s">
        <v>362</v>
      </c>
      <c r="H5" s="46"/>
      <c r="I5" s="45" t="s">
        <v>363</v>
      </c>
      <c r="J5" s="18"/>
      <c r="K5" s="60"/>
      <c r="L5" s="62"/>
      <c r="M5" s="75" t="s">
        <v>369</v>
      </c>
      <c r="N5" s="48" t="s">
        <v>372</v>
      </c>
      <c r="O5" s="47" t="s">
        <v>371</v>
      </c>
    </row>
    <row r="6" spans="1:15" ht="14.25">
      <c r="A6" s="19">
        <v>1</v>
      </c>
      <c r="B6" s="20" t="s">
        <v>3</v>
      </c>
      <c r="C6" s="21" t="s">
        <v>4</v>
      </c>
      <c r="D6" s="22">
        <f>(0.4*E6)/2029.75</f>
        <v>0.0009853430225397217</v>
      </c>
      <c r="E6" s="23">
        <v>5</v>
      </c>
      <c r="F6" s="24">
        <f>(0.5*G6)/215911</f>
        <v>0.003496811186090565</v>
      </c>
      <c r="G6" s="25">
        <v>1510</v>
      </c>
      <c r="H6" s="26">
        <f>(0.1*I6)/5112063</f>
        <v>0.00020005621996442533</v>
      </c>
      <c r="I6" s="25">
        <v>10227</v>
      </c>
      <c r="J6" s="27">
        <f>D6+F6+H6</f>
        <v>0.004682210428594713</v>
      </c>
      <c r="K6" s="37">
        <f>(0.98*50000000-331*75000)*J6+75000</f>
        <v>188192.4371112772</v>
      </c>
      <c r="L6" s="38">
        <f>K6*10.5%</f>
        <v>19760.205896684103</v>
      </c>
      <c r="M6" s="39">
        <f>K6-L6</f>
        <v>168432.23121459308</v>
      </c>
      <c r="N6" s="40">
        <f>K6*4.5%</f>
        <v>8468.659670007473</v>
      </c>
      <c r="O6" s="41">
        <f>K6*85%</f>
        <v>159963.5715445856</v>
      </c>
    </row>
    <row r="7" spans="1:15" ht="14.25">
      <c r="A7" s="19">
        <v>2</v>
      </c>
      <c r="B7" s="20" t="s">
        <v>3</v>
      </c>
      <c r="C7" s="21" t="s">
        <v>5</v>
      </c>
      <c r="D7" s="28">
        <f aca="true" t="shared" si="0" ref="D7:D70">(0.4*E7)/2029.75</f>
        <v>0.00039413720901588866</v>
      </c>
      <c r="E7" s="23">
        <v>2</v>
      </c>
      <c r="F7" s="24">
        <f aca="true" t="shared" si="1" ref="F7:F70">(0.5*G7)/215911</f>
        <v>0.0006808360852388252</v>
      </c>
      <c r="G7" s="25">
        <v>294</v>
      </c>
      <c r="H7" s="26">
        <f aca="true" t="shared" si="2" ref="H7:H70">(0.1*I7)/5112063</f>
        <v>0.00011052289457309114</v>
      </c>
      <c r="I7" s="25">
        <v>5650</v>
      </c>
      <c r="J7" s="27">
        <f aca="true" t="shared" si="3" ref="J7:J70">D7+F7+H7</f>
        <v>0.001185496188827805</v>
      </c>
      <c r="K7" s="37">
        <f aca="true" t="shared" si="4" ref="K7:K70">(0.98*50000000-331*75000)*J7+75000</f>
        <v>103659.37036491219</v>
      </c>
      <c r="L7" s="38">
        <f aca="true" t="shared" si="5" ref="L7:L70">K7*10.5%</f>
        <v>10884.233888315779</v>
      </c>
      <c r="M7" s="39">
        <f aca="true" t="shared" si="6" ref="M7:M70">K7-L7</f>
        <v>92775.13647659641</v>
      </c>
      <c r="N7" s="40">
        <f aca="true" t="shared" si="7" ref="N7:N70">K7*4.5%</f>
        <v>4664.671666421048</v>
      </c>
      <c r="O7" s="41">
        <f aca="true" t="shared" si="8" ref="O7:O70">K7*85%</f>
        <v>88110.46481017536</v>
      </c>
    </row>
    <row r="8" spans="1:15" ht="14.25">
      <c r="A8" s="19">
        <v>3</v>
      </c>
      <c r="B8" s="20" t="s">
        <v>3</v>
      </c>
      <c r="C8" s="21" t="s">
        <v>6</v>
      </c>
      <c r="D8" s="28">
        <f t="shared" si="0"/>
        <v>0.00019706860450794433</v>
      </c>
      <c r="E8" s="23">
        <v>1</v>
      </c>
      <c r="F8" s="24">
        <f t="shared" si="1"/>
        <v>0.0002732607416944945</v>
      </c>
      <c r="G8" s="25">
        <v>118</v>
      </c>
      <c r="H8" s="26">
        <f t="shared" si="2"/>
        <v>7.55859229434379E-05</v>
      </c>
      <c r="I8" s="25">
        <v>3864</v>
      </c>
      <c r="J8" s="27">
        <f t="shared" si="3"/>
        <v>0.0005459152691458767</v>
      </c>
      <c r="K8" s="37">
        <f t="shared" si="4"/>
        <v>88197.50163160157</v>
      </c>
      <c r="L8" s="38">
        <f t="shared" si="5"/>
        <v>9260.737671318164</v>
      </c>
      <c r="M8" s="39">
        <f t="shared" si="6"/>
        <v>78936.76396028341</v>
      </c>
      <c r="N8" s="40">
        <f t="shared" si="7"/>
        <v>3968.8875734220705</v>
      </c>
      <c r="O8" s="41">
        <f t="shared" si="8"/>
        <v>74967.87638686133</v>
      </c>
    </row>
    <row r="9" spans="1:15" ht="14.25">
      <c r="A9" s="19">
        <v>4</v>
      </c>
      <c r="B9" s="20" t="s">
        <v>3</v>
      </c>
      <c r="C9" s="21" t="s">
        <v>7</v>
      </c>
      <c r="D9" s="28">
        <f t="shared" si="0"/>
        <v>0.00039413720901588866</v>
      </c>
      <c r="E9" s="23">
        <v>2</v>
      </c>
      <c r="F9" s="24">
        <f t="shared" si="1"/>
        <v>0.0004423118785054953</v>
      </c>
      <c r="G9" s="25">
        <v>191</v>
      </c>
      <c r="H9" s="26">
        <f t="shared" si="2"/>
        <v>0.00010222878708654413</v>
      </c>
      <c r="I9" s="25">
        <v>5226</v>
      </c>
      <c r="J9" s="27">
        <f t="shared" si="3"/>
        <v>0.0009386778746079281</v>
      </c>
      <c r="K9" s="37">
        <f t="shared" si="4"/>
        <v>97692.53761864666</v>
      </c>
      <c r="L9" s="38">
        <f t="shared" si="5"/>
        <v>10257.7164499579</v>
      </c>
      <c r="M9" s="39">
        <f t="shared" si="6"/>
        <v>87434.82116868877</v>
      </c>
      <c r="N9" s="40">
        <f t="shared" si="7"/>
        <v>4396.1641928391</v>
      </c>
      <c r="O9" s="41">
        <f t="shared" si="8"/>
        <v>83038.65697584966</v>
      </c>
    </row>
    <row r="10" spans="1:15" ht="14.25">
      <c r="A10" s="19">
        <v>5</v>
      </c>
      <c r="B10" s="20" t="s">
        <v>3</v>
      </c>
      <c r="C10" s="21" t="s">
        <v>8</v>
      </c>
      <c r="D10" s="28">
        <f t="shared" si="0"/>
        <v>0.00039413720901588866</v>
      </c>
      <c r="E10" s="23">
        <v>2</v>
      </c>
      <c r="F10" s="24">
        <f t="shared" si="1"/>
        <v>0.0008128349180912506</v>
      </c>
      <c r="G10" s="25">
        <v>351</v>
      </c>
      <c r="H10" s="26">
        <f t="shared" si="2"/>
        <v>0.00011136404226630229</v>
      </c>
      <c r="I10" s="25">
        <v>5693</v>
      </c>
      <c r="J10" s="27">
        <f t="shared" si="3"/>
        <v>0.0013183361693734415</v>
      </c>
      <c r="K10" s="37">
        <f t="shared" si="4"/>
        <v>106870.77689460295</v>
      </c>
      <c r="L10" s="38">
        <f t="shared" si="5"/>
        <v>11221.43157393331</v>
      </c>
      <c r="M10" s="39">
        <f t="shared" si="6"/>
        <v>95649.34532066964</v>
      </c>
      <c r="N10" s="40">
        <f t="shared" si="7"/>
        <v>4809.184960257133</v>
      </c>
      <c r="O10" s="41">
        <f t="shared" si="8"/>
        <v>90840.16036041251</v>
      </c>
    </row>
    <row r="11" spans="1:15" ht="14.25">
      <c r="A11" s="19">
        <v>6</v>
      </c>
      <c r="B11" s="20" t="s">
        <v>3</v>
      </c>
      <c r="C11" s="21" t="s">
        <v>9</v>
      </c>
      <c r="D11" s="28">
        <f t="shared" si="0"/>
        <v>0.00039413720901588866</v>
      </c>
      <c r="E11" s="23">
        <v>2</v>
      </c>
      <c r="F11" s="24">
        <f t="shared" si="1"/>
        <v>0.00037052303958575524</v>
      </c>
      <c r="G11" s="25">
        <v>160</v>
      </c>
      <c r="H11" s="26">
        <f t="shared" si="2"/>
        <v>5.69046195244464E-05</v>
      </c>
      <c r="I11" s="25">
        <v>2909</v>
      </c>
      <c r="J11" s="27">
        <f t="shared" si="3"/>
        <v>0.0008215648681260903</v>
      </c>
      <c r="K11" s="37">
        <f t="shared" si="4"/>
        <v>94861.33068694823</v>
      </c>
      <c r="L11" s="38">
        <f t="shared" si="5"/>
        <v>9960.439722129564</v>
      </c>
      <c r="M11" s="39">
        <f t="shared" si="6"/>
        <v>84900.89096481867</v>
      </c>
      <c r="N11" s="40">
        <f t="shared" si="7"/>
        <v>4268.75988091267</v>
      </c>
      <c r="O11" s="41">
        <f t="shared" si="8"/>
        <v>80632.131083906</v>
      </c>
    </row>
    <row r="12" spans="1:15" ht="14.25">
      <c r="A12" s="19">
        <v>7</v>
      </c>
      <c r="B12" s="20" t="s">
        <v>10</v>
      </c>
      <c r="C12" s="21" t="s">
        <v>11</v>
      </c>
      <c r="D12" s="28">
        <f t="shared" si="0"/>
        <v>0.003941372090158887</v>
      </c>
      <c r="E12" s="23">
        <v>20</v>
      </c>
      <c r="F12" s="24">
        <f t="shared" si="1"/>
        <v>0.0059052109433979745</v>
      </c>
      <c r="G12" s="25">
        <v>2550</v>
      </c>
      <c r="H12" s="26">
        <f t="shared" si="2"/>
        <v>0.0009051922873407469</v>
      </c>
      <c r="I12" s="25">
        <v>46274</v>
      </c>
      <c r="J12" s="27">
        <f t="shared" si="3"/>
        <v>0.010751775320897609</v>
      </c>
      <c r="K12" s="37">
        <f t="shared" si="4"/>
        <v>334924.1683826997</v>
      </c>
      <c r="L12" s="38">
        <f t="shared" si="5"/>
        <v>35167.03768018347</v>
      </c>
      <c r="M12" s="39">
        <f t="shared" si="6"/>
        <v>299757.13070251624</v>
      </c>
      <c r="N12" s="40">
        <f t="shared" si="7"/>
        <v>15071.587577221486</v>
      </c>
      <c r="O12" s="41">
        <f t="shared" si="8"/>
        <v>284685.54312529473</v>
      </c>
    </row>
    <row r="13" spans="1:15" ht="14.25">
      <c r="A13" s="19">
        <v>8</v>
      </c>
      <c r="B13" s="20" t="s">
        <v>10</v>
      </c>
      <c r="C13" s="21" t="s">
        <v>12</v>
      </c>
      <c r="D13" s="28">
        <f t="shared" si="0"/>
        <v>0.00039413720901588866</v>
      </c>
      <c r="E13" s="23">
        <v>2</v>
      </c>
      <c r="F13" s="24">
        <f t="shared" si="1"/>
        <v>0.0021119813256388047</v>
      </c>
      <c r="G13" s="25">
        <v>912</v>
      </c>
      <c r="H13" s="26">
        <f t="shared" si="2"/>
        <v>0.00011394617006871785</v>
      </c>
      <c r="I13" s="25">
        <v>5825</v>
      </c>
      <c r="J13" s="27">
        <f t="shared" si="3"/>
        <v>0.002620064704723411</v>
      </c>
      <c r="K13" s="37">
        <f t="shared" si="4"/>
        <v>138340.06423668846</v>
      </c>
      <c r="L13" s="38">
        <f t="shared" si="5"/>
        <v>14525.706744852287</v>
      </c>
      <c r="M13" s="39">
        <f t="shared" si="6"/>
        <v>123814.35749183617</v>
      </c>
      <c r="N13" s="40">
        <f t="shared" si="7"/>
        <v>6225.302890650981</v>
      </c>
      <c r="O13" s="41">
        <f t="shared" si="8"/>
        <v>117589.05460118518</v>
      </c>
    </row>
    <row r="14" spans="1:15" ht="14.25">
      <c r="A14" s="19">
        <v>9</v>
      </c>
      <c r="B14" s="20" t="s">
        <v>10</v>
      </c>
      <c r="C14" s="21" t="s">
        <v>13</v>
      </c>
      <c r="D14" s="28">
        <f t="shared" si="0"/>
        <v>0.0007882744180317773</v>
      </c>
      <c r="E14" s="23">
        <v>4</v>
      </c>
      <c r="F14" s="24">
        <f t="shared" si="1"/>
        <v>0.0020054559517579</v>
      </c>
      <c r="G14" s="25">
        <v>866</v>
      </c>
      <c r="H14" s="26">
        <f t="shared" si="2"/>
        <v>0.0001568447024224858</v>
      </c>
      <c r="I14" s="25">
        <v>8018</v>
      </c>
      <c r="J14" s="27">
        <f t="shared" si="3"/>
        <v>0.0029505750722121633</v>
      </c>
      <c r="K14" s="37">
        <f t="shared" si="4"/>
        <v>146330.15237072905</v>
      </c>
      <c r="L14" s="38">
        <f t="shared" si="5"/>
        <v>15364.66599892655</v>
      </c>
      <c r="M14" s="39">
        <f t="shared" si="6"/>
        <v>130965.4863718025</v>
      </c>
      <c r="N14" s="40">
        <f t="shared" si="7"/>
        <v>6584.856856682807</v>
      </c>
      <c r="O14" s="41">
        <f t="shared" si="8"/>
        <v>124380.62951511968</v>
      </c>
    </row>
    <row r="15" spans="1:15" ht="14.25">
      <c r="A15" s="19">
        <v>10</v>
      </c>
      <c r="B15" s="20" t="s">
        <v>10</v>
      </c>
      <c r="C15" s="21" t="s">
        <v>14</v>
      </c>
      <c r="D15" s="28">
        <f t="shared" si="0"/>
        <v>0.0005912058135238331</v>
      </c>
      <c r="E15" s="23">
        <v>3</v>
      </c>
      <c r="F15" s="24">
        <f t="shared" si="1"/>
        <v>0.0010004122068815392</v>
      </c>
      <c r="G15" s="25">
        <v>432</v>
      </c>
      <c r="H15" s="26">
        <f t="shared" si="2"/>
        <v>7.924393733019331E-05</v>
      </c>
      <c r="I15" s="25">
        <v>4051</v>
      </c>
      <c r="J15" s="27">
        <f t="shared" si="3"/>
        <v>0.0016708619577355656</v>
      </c>
      <c r="K15" s="37">
        <f t="shared" si="4"/>
        <v>115393.0878282573</v>
      </c>
      <c r="L15" s="38">
        <f t="shared" si="5"/>
        <v>12116.274221967016</v>
      </c>
      <c r="M15" s="39">
        <f t="shared" si="6"/>
        <v>103276.81360629028</v>
      </c>
      <c r="N15" s="40">
        <f t="shared" si="7"/>
        <v>5192.688952271578</v>
      </c>
      <c r="O15" s="41">
        <f t="shared" si="8"/>
        <v>98084.1246540187</v>
      </c>
    </row>
    <row r="16" spans="1:15" ht="14.25">
      <c r="A16" s="19">
        <v>11</v>
      </c>
      <c r="B16" s="20" t="s">
        <v>10</v>
      </c>
      <c r="C16" s="21" t="s">
        <v>15</v>
      </c>
      <c r="D16" s="28">
        <f t="shared" si="0"/>
        <v>0.0005912058135238331</v>
      </c>
      <c r="E16" s="23">
        <v>3</v>
      </c>
      <c r="F16" s="24">
        <f t="shared" si="1"/>
        <v>0.0006345207052906058</v>
      </c>
      <c r="G16" s="25">
        <v>274</v>
      </c>
      <c r="H16" s="26">
        <f t="shared" si="2"/>
        <v>7.681830212186353E-05</v>
      </c>
      <c r="I16" s="25">
        <v>3927</v>
      </c>
      <c r="J16" s="27">
        <f t="shared" si="3"/>
        <v>0.0013025448209363023</v>
      </c>
      <c r="K16" s="37">
        <f t="shared" si="4"/>
        <v>106489.02104613511</v>
      </c>
      <c r="L16" s="38">
        <f t="shared" si="5"/>
        <v>11181.347209844185</v>
      </c>
      <c r="M16" s="39">
        <f t="shared" si="6"/>
        <v>95307.67383629092</v>
      </c>
      <c r="N16" s="40">
        <f t="shared" si="7"/>
        <v>4792.00594707608</v>
      </c>
      <c r="O16" s="41">
        <f t="shared" si="8"/>
        <v>90515.66788921483</v>
      </c>
    </row>
    <row r="17" spans="1:15" ht="14.25">
      <c r="A17" s="19">
        <v>12</v>
      </c>
      <c r="B17" s="20" t="s">
        <v>10</v>
      </c>
      <c r="C17" s="21" t="s">
        <v>16</v>
      </c>
      <c r="D17" s="28">
        <f t="shared" si="0"/>
        <v>0.00039413720901588866</v>
      </c>
      <c r="E17" s="23">
        <v>2</v>
      </c>
      <c r="F17" s="24">
        <f t="shared" si="1"/>
        <v>0.0007248356961896337</v>
      </c>
      <c r="G17" s="25">
        <v>313</v>
      </c>
      <c r="H17" s="26">
        <f t="shared" si="2"/>
        <v>8.64621582324005E-05</v>
      </c>
      <c r="I17" s="25">
        <v>4420</v>
      </c>
      <c r="J17" s="27">
        <f t="shared" si="3"/>
        <v>0.0012054350634379228</v>
      </c>
      <c r="K17" s="37">
        <f t="shared" si="4"/>
        <v>104141.39265861179</v>
      </c>
      <c r="L17" s="38">
        <f t="shared" si="5"/>
        <v>10934.846229154238</v>
      </c>
      <c r="M17" s="39">
        <f t="shared" si="6"/>
        <v>93206.54642945755</v>
      </c>
      <c r="N17" s="40">
        <f t="shared" si="7"/>
        <v>4686.36266963753</v>
      </c>
      <c r="O17" s="41">
        <f t="shared" si="8"/>
        <v>88520.18375982002</v>
      </c>
    </row>
    <row r="18" spans="1:15" ht="14.25">
      <c r="A18" s="19">
        <v>13</v>
      </c>
      <c r="B18" s="20" t="s">
        <v>10</v>
      </c>
      <c r="C18" s="21" t="s">
        <v>17</v>
      </c>
      <c r="D18" s="28">
        <f t="shared" si="0"/>
        <v>0.0005912058135238331</v>
      </c>
      <c r="E18" s="23">
        <v>3</v>
      </c>
      <c r="F18" s="24">
        <f t="shared" si="1"/>
        <v>0.0010536748938219916</v>
      </c>
      <c r="G18" s="25">
        <v>455</v>
      </c>
      <c r="H18" s="26">
        <f t="shared" si="2"/>
        <v>0.00011709558352469444</v>
      </c>
      <c r="I18" s="25">
        <v>5986</v>
      </c>
      <c r="J18" s="27">
        <f t="shared" si="3"/>
        <v>0.0017619762908705192</v>
      </c>
      <c r="K18" s="37">
        <f t="shared" si="4"/>
        <v>117595.77683179479</v>
      </c>
      <c r="L18" s="38">
        <f t="shared" si="5"/>
        <v>12347.556567338454</v>
      </c>
      <c r="M18" s="39">
        <f t="shared" si="6"/>
        <v>105248.22026445634</v>
      </c>
      <c r="N18" s="40">
        <f t="shared" si="7"/>
        <v>5291.809957430765</v>
      </c>
      <c r="O18" s="41">
        <f t="shared" si="8"/>
        <v>99956.41030702557</v>
      </c>
    </row>
    <row r="19" spans="1:15" ht="14.25">
      <c r="A19" s="19">
        <v>14</v>
      </c>
      <c r="B19" s="20" t="s">
        <v>10</v>
      </c>
      <c r="C19" s="21" t="s">
        <v>18</v>
      </c>
      <c r="D19" s="28">
        <f t="shared" si="0"/>
        <v>0.00039413720901588866</v>
      </c>
      <c r="E19" s="23">
        <v>2</v>
      </c>
      <c r="F19" s="24">
        <f t="shared" si="1"/>
        <v>0.0007896772281171409</v>
      </c>
      <c r="G19" s="25">
        <v>341</v>
      </c>
      <c r="H19" s="26">
        <f t="shared" si="2"/>
        <v>9.757313241249179E-05</v>
      </c>
      <c r="I19" s="25">
        <v>4988</v>
      </c>
      <c r="J19" s="27">
        <f t="shared" si="3"/>
        <v>0.0012813875695455214</v>
      </c>
      <c r="K19" s="37">
        <f t="shared" si="4"/>
        <v>105977.54449376298</v>
      </c>
      <c r="L19" s="38">
        <f t="shared" si="5"/>
        <v>11127.642171845113</v>
      </c>
      <c r="M19" s="39">
        <f t="shared" si="6"/>
        <v>94849.90232191786</v>
      </c>
      <c r="N19" s="40">
        <f t="shared" si="7"/>
        <v>4768.989502219334</v>
      </c>
      <c r="O19" s="41">
        <f t="shared" si="8"/>
        <v>90080.91281969853</v>
      </c>
    </row>
    <row r="20" spans="1:15" ht="14.25">
      <c r="A20" s="19">
        <v>15</v>
      </c>
      <c r="B20" s="20" t="s">
        <v>10</v>
      </c>
      <c r="C20" s="21" t="s">
        <v>19</v>
      </c>
      <c r="D20" s="28">
        <f t="shared" si="0"/>
        <v>0.0005912058135238331</v>
      </c>
      <c r="E20" s="23">
        <v>3</v>
      </c>
      <c r="F20" s="24">
        <f t="shared" si="1"/>
        <v>0.00040294380554950883</v>
      </c>
      <c r="G20" s="25">
        <v>174</v>
      </c>
      <c r="H20" s="26">
        <f t="shared" si="2"/>
        <v>0.00015995499272994094</v>
      </c>
      <c r="I20" s="25">
        <v>8177</v>
      </c>
      <c r="J20" s="27">
        <f t="shared" si="3"/>
        <v>0.0011541046118032827</v>
      </c>
      <c r="K20" s="37">
        <f t="shared" si="4"/>
        <v>102900.47899034436</v>
      </c>
      <c r="L20" s="38">
        <f t="shared" si="5"/>
        <v>10804.550293986158</v>
      </c>
      <c r="M20" s="39">
        <f t="shared" si="6"/>
        <v>92095.9286963582</v>
      </c>
      <c r="N20" s="40">
        <f t="shared" si="7"/>
        <v>4630.521554565496</v>
      </c>
      <c r="O20" s="41">
        <f t="shared" si="8"/>
        <v>87465.4071417927</v>
      </c>
    </row>
    <row r="21" spans="1:15" ht="14.25">
      <c r="A21" s="19">
        <v>16</v>
      </c>
      <c r="B21" s="20" t="s">
        <v>20</v>
      </c>
      <c r="C21" s="21" t="s">
        <v>21</v>
      </c>
      <c r="D21" s="28">
        <f t="shared" si="0"/>
        <v>0.0011824116270476661</v>
      </c>
      <c r="E21" s="23">
        <v>6</v>
      </c>
      <c r="F21" s="24">
        <f t="shared" si="1"/>
        <v>0.001556196766260172</v>
      </c>
      <c r="G21" s="25">
        <v>672</v>
      </c>
      <c r="H21" s="26">
        <f t="shared" si="2"/>
        <v>0.00031232009464672095</v>
      </c>
      <c r="I21" s="25">
        <v>15966</v>
      </c>
      <c r="J21" s="27">
        <f t="shared" si="3"/>
        <v>0.003050928487954559</v>
      </c>
      <c r="K21" s="37">
        <f t="shared" si="4"/>
        <v>148756.19619630146</v>
      </c>
      <c r="L21" s="38">
        <f t="shared" si="5"/>
        <v>15619.400600611652</v>
      </c>
      <c r="M21" s="39">
        <f t="shared" si="6"/>
        <v>133136.79559568982</v>
      </c>
      <c r="N21" s="40">
        <f t="shared" si="7"/>
        <v>6694.028828833566</v>
      </c>
      <c r="O21" s="41">
        <f t="shared" si="8"/>
        <v>126442.76676685624</v>
      </c>
    </row>
    <row r="22" spans="1:15" ht="14.25">
      <c r="A22" s="19">
        <v>17</v>
      </c>
      <c r="B22" s="20" t="s">
        <v>20</v>
      </c>
      <c r="C22" s="21" t="s">
        <v>22</v>
      </c>
      <c r="D22" s="28">
        <f t="shared" si="0"/>
        <v>0.0007882744180317773</v>
      </c>
      <c r="E22" s="23">
        <v>4</v>
      </c>
      <c r="F22" s="24">
        <f t="shared" si="1"/>
        <v>0.0004955745654459476</v>
      </c>
      <c r="G22" s="25">
        <v>214</v>
      </c>
      <c r="H22" s="26">
        <f t="shared" si="2"/>
        <v>0.0002297311281179438</v>
      </c>
      <c r="I22" s="25">
        <v>11744</v>
      </c>
      <c r="J22" s="27">
        <f t="shared" si="3"/>
        <v>0.0015135801115956685</v>
      </c>
      <c r="K22" s="37">
        <f t="shared" si="4"/>
        <v>111590.79919782528</v>
      </c>
      <c r="L22" s="38">
        <f t="shared" si="5"/>
        <v>11717.033915771653</v>
      </c>
      <c r="M22" s="39">
        <f t="shared" si="6"/>
        <v>99873.76528205363</v>
      </c>
      <c r="N22" s="40">
        <f t="shared" si="7"/>
        <v>5021.585963902137</v>
      </c>
      <c r="O22" s="41">
        <f t="shared" si="8"/>
        <v>94852.1793181515</v>
      </c>
    </row>
    <row r="23" spans="1:15" ht="14.25">
      <c r="A23" s="19">
        <v>18</v>
      </c>
      <c r="B23" s="20" t="s">
        <v>20</v>
      </c>
      <c r="C23" s="21" t="s">
        <v>23</v>
      </c>
      <c r="D23" s="28">
        <f t="shared" si="0"/>
        <v>0.00039413720901588866</v>
      </c>
      <c r="E23" s="23">
        <v>2</v>
      </c>
      <c r="F23" s="24">
        <f t="shared" si="1"/>
        <v>0.0004261014955236185</v>
      </c>
      <c r="G23" s="25">
        <v>184</v>
      </c>
      <c r="H23" s="26">
        <f t="shared" si="2"/>
        <v>0.00010076166901698982</v>
      </c>
      <c r="I23" s="25">
        <v>5151</v>
      </c>
      <c r="J23" s="27">
        <f t="shared" si="3"/>
        <v>0.000921000373556497</v>
      </c>
      <c r="K23" s="37">
        <f t="shared" si="4"/>
        <v>97265.18403072831</v>
      </c>
      <c r="L23" s="38">
        <f t="shared" si="5"/>
        <v>10212.844323226473</v>
      </c>
      <c r="M23" s="39">
        <f t="shared" si="6"/>
        <v>87052.33970750184</v>
      </c>
      <c r="N23" s="40">
        <f t="shared" si="7"/>
        <v>4376.933281382774</v>
      </c>
      <c r="O23" s="41">
        <f t="shared" si="8"/>
        <v>82675.40642611907</v>
      </c>
    </row>
    <row r="24" spans="1:15" ht="14.25">
      <c r="A24" s="19">
        <v>19</v>
      </c>
      <c r="B24" s="20" t="s">
        <v>20</v>
      </c>
      <c r="C24" s="21" t="s">
        <v>24</v>
      </c>
      <c r="D24" s="28">
        <f t="shared" si="0"/>
        <v>0.0004926715112698608</v>
      </c>
      <c r="E24" s="23">
        <v>2.5</v>
      </c>
      <c r="F24" s="24">
        <f t="shared" si="1"/>
        <v>0.00037515457758057716</v>
      </c>
      <c r="G24" s="25">
        <v>162</v>
      </c>
      <c r="H24" s="26">
        <f t="shared" si="2"/>
        <v>0.00012036236642623537</v>
      </c>
      <c r="I24" s="25">
        <v>6153</v>
      </c>
      <c r="J24" s="27">
        <f t="shared" si="3"/>
        <v>0.0009881884552766734</v>
      </c>
      <c r="K24" s="37">
        <f t="shared" si="4"/>
        <v>98889.45590631358</v>
      </c>
      <c r="L24" s="38">
        <f t="shared" si="5"/>
        <v>10383.392870162927</v>
      </c>
      <c r="M24" s="39">
        <f t="shared" si="6"/>
        <v>88506.06303615065</v>
      </c>
      <c r="N24" s="40">
        <f t="shared" si="7"/>
        <v>4450.025515784111</v>
      </c>
      <c r="O24" s="41">
        <f t="shared" si="8"/>
        <v>84056.03752036655</v>
      </c>
    </row>
    <row r="25" spans="1:15" ht="14.25">
      <c r="A25" s="19">
        <v>20</v>
      </c>
      <c r="B25" s="20" t="s">
        <v>20</v>
      </c>
      <c r="C25" s="21" t="s">
        <v>25</v>
      </c>
      <c r="D25" s="28">
        <f t="shared" si="0"/>
        <v>0.00039413720901588866</v>
      </c>
      <c r="E25" s="23">
        <v>2</v>
      </c>
      <c r="F25" s="24">
        <f t="shared" si="1"/>
        <v>0.0007271514651870447</v>
      </c>
      <c r="G25" s="25">
        <v>314</v>
      </c>
      <c r="H25" s="26">
        <f t="shared" si="2"/>
        <v>9.626250693702328E-05</v>
      </c>
      <c r="I25" s="25">
        <v>4921</v>
      </c>
      <c r="J25" s="27">
        <f t="shared" si="3"/>
        <v>0.0012175511811399566</v>
      </c>
      <c r="K25" s="37">
        <f t="shared" si="4"/>
        <v>104434.29980405845</v>
      </c>
      <c r="L25" s="38">
        <f t="shared" si="5"/>
        <v>10965.601479426137</v>
      </c>
      <c r="M25" s="39">
        <f t="shared" si="6"/>
        <v>93468.6983246323</v>
      </c>
      <c r="N25" s="40">
        <f t="shared" si="7"/>
        <v>4699.54349118263</v>
      </c>
      <c r="O25" s="41">
        <f t="shared" si="8"/>
        <v>88769.15483344968</v>
      </c>
    </row>
    <row r="26" spans="1:15" ht="14.25">
      <c r="A26" s="19">
        <v>21</v>
      </c>
      <c r="B26" s="20" t="s">
        <v>20</v>
      </c>
      <c r="C26" s="21" t="s">
        <v>26</v>
      </c>
      <c r="D26" s="28">
        <f t="shared" si="0"/>
        <v>0.0004926715112698608</v>
      </c>
      <c r="E26" s="23">
        <v>2.5</v>
      </c>
      <c r="F26" s="24">
        <f t="shared" si="1"/>
        <v>0.00040757534354433076</v>
      </c>
      <c r="G26" s="25">
        <v>176</v>
      </c>
      <c r="H26" s="26">
        <f t="shared" si="2"/>
        <v>0.0001082928751073686</v>
      </c>
      <c r="I26" s="25">
        <v>5536</v>
      </c>
      <c r="J26" s="27">
        <f t="shared" si="3"/>
        <v>0.0010085397299215602</v>
      </c>
      <c r="K26" s="37">
        <f t="shared" si="4"/>
        <v>99381.44797085371</v>
      </c>
      <c r="L26" s="38">
        <f t="shared" si="5"/>
        <v>10435.05203693964</v>
      </c>
      <c r="M26" s="39">
        <f t="shared" si="6"/>
        <v>88946.39593391407</v>
      </c>
      <c r="N26" s="40">
        <f t="shared" si="7"/>
        <v>4472.165158688417</v>
      </c>
      <c r="O26" s="41">
        <f t="shared" si="8"/>
        <v>84474.23077522565</v>
      </c>
    </row>
    <row r="27" spans="1:15" ht="14.25">
      <c r="A27" s="19">
        <v>22</v>
      </c>
      <c r="B27" s="20" t="s">
        <v>20</v>
      </c>
      <c r="C27" s="21" t="s">
        <v>27</v>
      </c>
      <c r="D27" s="28">
        <f t="shared" si="0"/>
        <v>0.0007882744180317773</v>
      </c>
      <c r="E27" s="23">
        <v>4</v>
      </c>
      <c r="F27" s="24">
        <f t="shared" si="1"/>
        <v>0.0005418899453941671</v>
      </c>
      <c r="G27" s="25">
        <v>234</v>
      </c>
      <c r="H27" s="26">
        <f t="shared" si="2"/>
        <v>0.00014456003378675105</v>
      </c>
      <c r="I27" s="25">
        <v>7390</v>
      </c>
      <c r="J27" s="27">
        <f t="shared" si="3"/>
        <v>0.0014747243972126954</v>
      </c>
      <c r="K27" s="37">
        <f t="shared" si="4"/>
        <v>110651.46230261691</v>
      </c>
      <c r="L27" s="38">
        <f t="shared" si="5"/>
        <v>11618.403541774776</v>
      </c>
      <c r="M27" s="39">
        <f t="shared" si="6"/>
        <v>99033.05876084213</v>
      </c>
      <c r="N27" s="40">
        <f t="shared" si="7"/>
        <v>4979.315803617761</v>
      </c>
      <c r="O27" s="41">
        <f t="shared" si="8"/>
        <v>94053.74295722437</v>
      </c>
    </row>
    <row r="28" spans="1:15" ht="14.25">
      <c r="A28" s="19">
        <v>23</v>
      </c>
      <c r="B28" s="20" t="s">
        <v>20</v>
      </c>
      <c r="C28" s="21" t="s">
        <v>28</v>
      </c>
      <c r="D28" s="28">
        <f t="shared" si="0"/>
        <v>0.00039413720901588866</v>
      </c>
      <c r="E28" s="23">
        <v>2</v>
      </c>
      <c r="F28" s="24">
        <f t="shared" si="1"/>
        <v>0.00040294380554950883</v>
      </c>
      <c r="G28" s="25">
        <v>174</v>
      </c>
      <c r="H28" s="26">
        <f t="shared" si="2"/>
        <v>9.923586622465333E-05</v>
      </c>
      <c r="I28" s="25">
        <v>5073</v>
      </c>
      <c r="J28" s="27">
        <f t="shared" si="3"/>
        <v>0.0008963168807900509</v>
      </c>
      <c r="K28" s="37">
        <f t="shared" si="4"/>
        <v>96668.46059309947</v>
      </c>
      <c r="L28" s="38">
        <f t="shared" si="5"/>
        <v>10150.188362275445</v>
      </c>
      <c r="M28" s="39">
        <f t="shared" si="6"/>
        <v>86518.27223082403</v>
      </c>
      <c r="N28" s="40">
        <f t="shared" si="7"/>
        <v>4350.080726689476</v>
      </c>
      <c r="O28" s="41">
        <f t="shared" si="8"/>
        <v>82168.19150413455</v>
      </c>
    </row>
    <row r="29" spans="1:15" ht="14.25">
      <c r="A29" s="19">
        <v>24</v>
      </c>
      <c r="B29" s="20" t="s">
        <v>20</v>
      </c>
      <c r="C29" s="21" t="s">
        <v>29</v>
      </c>
      <c r="D29" s="28">
        <f t="shared" si="0"/>
        <v>0.00019706860450794433</v>
      </c>
      <c r="E29" s="23">
        <v>1</v>
      </c>
      <c r="F29" s="24">
        <f t="shared" si="1"/>
        <v>0.0008082033800964286</v>
      </c>
      <c r="G29" s="25">
        <v>349</v>
      </c>
      <c r="H29" s="26">
        <f t="shared" si="2"/>
        <v>8.039807021157603E-05</v>
      </c>
      <c r="I29" s="25">
        <v>4110</v>
      </c>
      <c r="J29" s="27">
        <f t="shared" si="3"/>
        <v>0.001085670054815949</v>
      </c>
      <c r="K29" s="37">
        <f t="shared" si="4"/>
        <v>101246.07357517557</v>
      </c>
      <c r="L29" s="38">
        <f t="shared" si="5"/>
        <v>10630.837725393434</v>
      </c>
      <c r="M29" s="39">
        <f t="shared" si="6"/>
        <v>90615.23584978214</v>
      </c>
      <c r="N29" s="40">
        <f t="shared" si="7"/>
        <v>4556.073310882901</v>
      </c>
      <c r="O29" s="41">
        <f t="shared" si="8"/>
        <v>86059.16253889924</v>
      </c>
    </row>
    <row r="30" spans="1:15" ht="14.25">
      <c r="A30" s="19">
        <v>25</v>
      </c>
      <c r="B30" s="20" t="s">
        <v>20</v>
      </c>
      <c r="C30" s="21" t="s">
        <v>30</v>
      </c>
      <c r="D30" s="28">
        <f t="shared" si="0"/>
        <v>0.0007882744180317773</v>
      </c>
      <c r="E30" s="23">
        <v>4</v>
      </c>
      <c r="F30" s="24">
        <f t="shared" si="1"/>
        <v>0.0007618880001482092</v>
      </c>
      <c r="G30" s="25">
        <v>329</v>
      </c>
      <c r="H30" s="26">
        <f t="shared" si="2"/>
        <v>0.00020406634268787377</v>
      </c>
      <c r="I30" s="25">
        <v>10432</v>
      </c>
      <c r="J30" s="27">
        <f t="shared" si="3"/>
        <v>0.0017542287608678605</v>
      </c>
      <c r="K30" s="37">
        <f t="shared" si="4"/>
        <v>117408.48029398054</v>
      </c>
      <c r="L30" s="38">
        <f t="shared" si="5"/>
        <v>12327.890430867956</v>
      </c>
      <c r="M30" s="39">
        <f t="shared" si="6"/>
        <v>105080.58986311257</v>
      </c>
      <c r="N30" s="40">
        <f t="shared" si="7"/>
        <v>5283.381613229124</v>
      </c>
      <c r="O30" s="41">
        <f t="shared" si="8"/>
        <v>99797.20824988345</v>
      </c>
    </row>
    <row r="31" spans="1:15" ht="14.25">
      <c r="A31" s="19">
        <v>26</v>
      </c>
      <c r="B31" s="20" t="s">
        <v>20</v>
      </c>
      <c r="C31" s="21" t="s">
        <v>31</v>
      </c>
      <c r="D31" s="28">
        <f t="shared" si="0"/>
        <v>0.0005912058135238331</v>
      </c>
      <c r="E31" s="23">
        <v>3</v>
      </c>
      <c r="F31" s="24">
        <f t="shared" si="1"/>
        <v>0.00018294575079546665</v>
      </c>
      <c r="G31" s="25">
        <v>79</v>
      </c>
      <c r="H31" s="26">
        <f t="shared" si="2"/>
        <v>0.00016347607609687128</v>
      </c>
      <c r="I31" s="25">
        <v>8357</v>
      </c>
      <c r="J31" s="27">
        <f t="shared" si="3"/>
        <v>0.000937627640416171</v>
      </c>
      <c r="K31" s="37">
        <f t="shared" si="4"/>
        <v>97667.14820706093</v>
      </c>
      <c r="L31" s="38">
        <f t="shared" si="5"/>
        <v>10255.050561741398</v>
      </c>
      <c r="M31" s="39">
        <f t="shared" si="6"/>
        <v>87412.09764531953</v>
      </c>
      <c r="N31" s="40">
        <f t="shared" si="7"/>
        <v>4395.021669317742</v>
      </c>
      <c r="O31" s="41">
        <f t="shared" si="8"/>
        <v>83017.0759760018</v>
      </c>
    </row>
    <row r="32" spans="1:15" ht="14.25">
      <c r="A32" s="19">
        <v>27</v>
      </c>
      <c r="B32" s="20" t="s">
        <v>20</v>
      </c>
      <c r="C32" s="21" t="s">
        <v>32</v>
      </c>
      <c r="D32" s="28">
        <f t="shared" si="0"/>
        <v>0.0005912058135238331</v>
      </c>
      <c r="E32" s="23">
        <v>3</v>
      </c>
      <c r="F32" s="24">
        <f t="shared" si="1"/>
        <v>0.00037052303958575524</v>
      </c>
      <c r="G32" s="25">
        <v>160</v>
      </c>
      <c r="H32" s="26">
        <f t="shared" si="2"/>
        <v>0.0001531084417386875</v>
      </c>
      <c r="I32" s="25">
        <v>7827</v>
      </c>
      <c r="J32" s="27">
        <f t="shared" si="3"/>
        <v>0.0011148372948482758</v>
      </c>
      <c r="K32" s="37">
        <f t="shared" si="4"/>
        <v>101951.19160295707</v>
      </c>
      <c r="L32" s="38">
        <f t="shared" si="5"/>
        <v>10704.875118310492</v>
      </c>
      <c r="M32" s="39">
        <f t="shared" si="6"/>
        <v>91246.31648464658</v>
      </c>
      <c r="N32" s="40">
        <f t="shared" si="7"/>
        <v>4587.803622133068</v>
      </c>
      <c r="O32" s="41">
        <f t="shared" si="8"/>
        <v>86658.51286251351</v>
      </c>
    </row>
    <row r="33" spans="1:15" ht="14.25">
      <c r="A33" s="19">
        <v>28</v>
      </c>
      <c r="B33" s="20" t="s">
        <v>20</v>
      </c>
      <c r="C33" s="21" t="s">
        <v>33</v>
      </c>
      <c r="D33" s="28">
        <f t="shared" si="0"/>
        <v>0.00039413720901588866</v>
      </c>
      <c r="E33" s="23">
        <v>2</v>
      </c>
      <c r="F33" s="24">
        <f t="shared" si="1"/>
        <v>0.00015978806082135694</v>
      </c>
      <c r="G33" s="25">
        <v>69</v>
      </c>
      <c r="H33" s="26">
        <f t="shared" si="2"/>
        <v>0.00010377415145314133</v>
      </c>
      <c r="I33" s="25">
        <v>5305</v>
      </c>
      <c r="J33" s="27">
        <f t="shared" si="3"/>
        <v>0.0006576994212903869</v>
      </c>
      <c r="K33" s="37">
        <f t="shared" si="4"/>
        <v>90899.88350969511</v>
      </c>
      <c r="L33" s="38">
        <f t="shared" si="5"/>
        <v>9544.487768517985</v>
      </c>
      <c r="M33" s="39">
        <f t="shared" si="6"/>
        <v>81355.39574117713</v>
      </c>
      <c r="N33" s="40">
        <f t="shared" si="7"/>
        <v>4090.4947579362797</v>
      </c>
      <c r="O33" s="41">
        <f t="shared" si="8"/>
        <v>77264.90098324083</v>
      </c>
    </row>
    <row r="34" spans="1:15" ht="14.25">
      <c r="A34" s="19">
        <v>29</v>
      </c>
      <c r="B34" s="20" t="s">
        <v>20</v>
      </c>
      <c r="C34" s="21" t="s">
        <v>34</v>
      </c>
      <c r="D34" s="28">
        <f t="shared" si="0"/>
        <v>0.00039413720901588866</v>
      </c>
      <c r="E34" s="23">
        <v>2</v>
      </c>
      <c r="F34" s="24">
        <f t="shared" si="1"/>
        <v>0.0008753606810213468</v>
      </c>
      <c r="G34" s="25">
        <v>378</v>
      </c>
      <c r="H34" s="26">
        <f t="shared" si="2"/>
        <v>0.00016582346500815817</v>
      </c>
      <c r="I34" s="25">
        <v>8477</v>
      </c>
      <c r="J34" s="27">
        <f t="shared" si="3"/>
        <v>0.0014353213550453935</v>
      </c>
      <c r="K34" s="37">
        <f t="shared" si="4"/>
        <v>109698.89375822239</v>
      </c>
      <c r="L34" s="38">
        <f t="shared" si="5"/>
        <v>11518.38384461335</v>
      </c>
      <c r="M34" s="39">
        <f t="shared" si="6"/>
        <v>98180.50991360904</v>
      </c>
      <c r="N34" s="40">
        <f t="shared" si="7"/>
        <v>4936.450219120007</v>
      </c>
      <c r="O34" s="41">
        <f t="shared" si="8"/>
        <v>93244.05969448903</v>
      </c>
    </row>
    <row r="35" spans="1:15" ht="14.25">
      <c r="A35" s="19">
        <v>30</v>
      </c>
      <c r="B35" s="20" t="s">
        <v>35</v>
      </c>
      <c r="C35" s="21" t="s">
        <v>36</v>
      </c>
      <c r="D35" s="28">
        <f t="shared" si="0"/>
        <v>0.0013794802315556104</v>
      </c>
      <c r="E35" s="23">
        <v>7</v>
      </c>
      <c r="F35" s="24">
        <f t="shared" si="1"/>
        <v>0.0019753509547915577</v>
      </c>
      <c r="G35" s="25">
        <v>853</v>
      </c>
      <c r="H35" s="26">
        <f t="shared" si="2"/>
        <v>0.0001802207836640511</v>
      </c>
      <c r="I35" s="25">
        <v>9213</v>
      </c>
      <c r="J35" s="27">
        <f t="shared" si="3"/>
        <v>0.0035350519700112193</v>
      </c>
      <c r="K35" s="37">
        <f t="shared" si="4"/>
        <v>160459.88137502124</v>
      </c>
      <c r="L35" s="38">
        <f t="shared" si="5"/>
        <v>16848.28754437723</v>
      </c>
      <c r="M35" s="39">
        <f t="shared" si="6"/>
        <v>143611.593830644</v>
      </c>
      <c r="N35" s="40">
        <f t="shared" si="7"/>
        <v>7220.694661875956</v>
      </c>
      <c r="O35" s="41">
        <f t="shared" si="8"/>
        <v>136390.89916876805</v>
      </c>
    </row>
    <row r="36" spans="1:15" ht="14.25">
      <c r="A36" s="19">
        <v>31</v>
      </c>
      <c r="B36" s="20" t="s">
        <v>35</v>
      </c>
      <c r="C36" s="21" t="s">
        <v>37</v>
      </c>
      <c r="D36" s="28">
        <f t="shared" si="0"/>
        <v>0.0011824116270476661</v>
      </c>
      <c r="E36" s="23">
        <v>6</v>
      </c>
      <c r="F36" s="24">
        <f t="shared" si="1"/>
        <v>0.003193445447429728</v>
      </c>
      <c r="G36" s="25">
        <v>1379</v>
      </c>
      <c r="H36" s="26">
        <f t="shared" si="2"/>
        <v>0.00011619575110870112</v>
      </c>
      <c r="I36" s="25">
        <v>5940</v>
      </c>
      <c r="J36" s="27">
        <f t="shared" si="3"/>
        <v>0.004492052825586095</v>
      </c>
      <c r="K36" s="37">
        <f t="shared" si="4"/>
        <v>183595.37705854385</v>
      </c>
      <c r="L36" s="38">
        <f t="shared" si="5"/>
        <v>19277.514591147105</v>
      </c>
      <c r="M36" s="39">
        <f t="shared" si="6"/>
        <v>164317.86246739674</v>
      </c>
      <c r="N36" s="40">
        <f t="shared" si="7"/>
        <v>8261.791967634474</v>
      </c>
      <c r="O36" s="41">
        <f t="shared" si="8"/>
        <v>156056.07049976225</v>
      </c>
    </row>
    <row r="37" spans="1:15" ht="14.25">
      <c r="A37" s="19">
        <v>32</v>
      </c>
      <c r="B37" s="20" t="s">
        <v>35</v>
      </c>
      <c r="C37" s="21" t="s">
        <v>38</v>
      </c>
      <c r="D37" s="28">
        <f t="shared" si="0"/>
        <v>0.00039413720901588866</v>
      </c>
      <c r="E37" s="23">
        <v>2</v>
      </c>
      <c r="F37" s="24">
        <f t="shared" si="1"/>
        <v>0.0005557845593786329</v>
      </c>
      <c r="G37" s="25">
        <v>240</v>
      </c>
      <c r="H37" s="26">
        <f t="shared" si="2"/>
        <v>3.8692793887712264E-05</v>
      </c>
      <c r="I37" s="25">
        <v>1978</v>
      </c>
      <c r="J37" s="27">
        <f t="shared" si="3"/>
        <v>0.0009886145622822337</v>
      </c>
      <c r="K37" s="37">
        <f t="shared" si="4"/>
        <v>98899.757043173</v>
      </c>
      <c r="L37" s="38">
        <f t="shared" si="5"/>
        <v>10384.474489533164</v>
      </c>
      <c r="M37" s="39">
        <f t="shared" si="6"/>
        <v>88515.28255363983</v>
      </c>
      <c r="N37" s="40">
        <f t="shared" si="7"/>
        <v>4450.489066942785</v>
      </c>
      <c r="O37" s="41">
        <f t="shared" si="8"/>
        <v>84064.79348669705</v>
      </c>
    </row>
    <row r="38" spans="1:15" ht="14.25">
      <c r="A38" s="19">
        <v>33</v>
      </c>
      <c r="B38" s="20" t="s">
        <v>35</v>
      </c>
      <c r="C38" s="21" t="s">
        <v>39</v>
      </c>
      <c r="D38" s="28">
        <f t="shared" si="0"/>
        <v>0.0007882744180317773</v>
      </c>
      <c r="E38" s="23">
        <v>4</v>
      </c>
      <c r="F38" s="24">
        <f t="shared" si="1"/>
        <v>0.001875772887902886</v>
      </c>
      <c r="G38" s="25">
        <v>810</v>
      </c>
      <c r="H38" s="26">
        <f t="shared" si="2"/>
        <v>6.269484550562072E-05</v>
      </c>
      <c r="I38" s="25">
        <v>3205</v>
      </c>
      <c r="J38" s="27">
        <f t="shared" si="3"/>
        <v>0.002726742151440284</v>
      </c>
      <c r="K38" s="37">
        <f t="shared" si="4"/>
        <v>140918.99151106886</v>
      </c>
      <c r="L38" s="38">
        <f t="shared" si="5"/>
        <v>14796.49410866223</v>
      </c>
      <c r="M38" s="39">
        <f t="shared" si="6"/>
        <v>126122.49740240663</v>
      </c>
      <c r="N38" s="40">
        <f t="shared" si="7"/>
        <v>6341.354617998099</v>
      </c>
      <c r="O38" s="41">
        <f t="shared" si="8"/>
        <v>119781.14278440853</v>
      </c>
    </row>
    <row r="39" spans="1:15" ht="14.25">
      <c r="A39" s="19">
        <v>34</v>
      </c>
      <c r="B39" s="20" t="s">
        <v>35</v>
      </c>
      <c r="C39" s="21" t="s">
        <v>40</v>
      </c>
      <c r="D39" s="28">
        <f t="shared" si="0"/>
        <v>0.0005912058135238331</v>
      </c>
      <c r="E39" s="23">
        <v>3</v>
      </c>
      <c r="F39" s="24">
        <f t="shared" si="1"/>
        <v>0.0010606222008142244</v>
      </c>
      <c r="G39" s="25">
        <v>458</v>
      </c>
      <c r="H39" s="26">
        <f t="shared" si="2"/>
        <v>5.123176298883641E-05</v>
      </c>
      <c r="I39" s="25">
        <v>2619</v>
      </c>
      <c r="J39" s="27">
        <f t="shared" si="3"/>
        <v>0.0017030597773268939</v>
      </c>
      <c r="K39" s="37">
        <f t="shared" si="4"/>
        <v>116171.47011687767</v>
      </c>
      <c r="L39" s="38">
        <f t="shared" si="5"/>
        <v>12198.004362272155</v>
      </c>
      <c r="M39" s="39">
        <f t="shared" si="6"/>
        <v>103973.46575460551</v>
      </c>
      <c r="N39" s="40">
        <f t="shared" si="7"/>
        <v>5227.716155259494</v>
      </c>
      <c r="O39" s="41">
        <f t="shared" si="8"/>
        <v>98745.74959934602</v>
      </c>
    </row>
    <row r="40" spans="1:15" ht="14.25">
      <c r="A40" s="19">
        <v>35</v>
      </c>
      <c r="B40" s="20" t="s">
        <v>41</v>
      </c>
      <c r="C40" s="21" t="s">
        <v>42</v>
      </c>
      <c r="D40" s="28">
        <f t="shared" si="0"/>
        <v>0.002758960463111221</v>
      </c>
      <c r="E40" s="23">
        <v>14</v>
      </c>
      <c r="F40" s="24">
        <f t="shared" si="1"/>
        <v>0.0021467178605999696</v>
      </c>
      <c r="G40" s="25">
        <v>927</v>
      </c>
      <c r="H40" s="26">
        <f t="shared" si="2"/>
        <v>0.0007133519285658257</v>
      </c>
      <c r="I40" s="25">
        <v>36467</v>
      </c>
      <c r="J40" s="27">
        <f t="shared" si="3"/>
        <v>0.005619030252277016</v>
      </c>
      <c r="K40" s="37">
        <f t="shared" si="4"/>
        <v>210840.05634879685</v>
      </c>
      <c r="L40" s="38">
        <f t="shared" si="5"/>
        <v>22138.20591662367</v>
      </c>
      <c r="M40" s="39">
        <f t="shared" si="6"/>
        <v>188701.85043217317</v>
      </c>
      <c r="N40" s="40">
        <f t="shared" si="7"/>
        <v>9487.802535695857</v>
      </c>
      <c r="O40" s="41">
        <f t="shared" si="8"/>
        <v>179214.0478964773</v>
      </c>
    </row>
    <row r="41" spans="1:15" ht="14.25">
      <c r="A41" s="19">
        <v>36</v>
      </c>
      <c r="B41" s="20" t="s">
        <v>41</v>
      </c>
      <c r="C41" s="21" t="s">
        <v>43</v>
      </c>
      <c r="D41" s="28">
        <f t="shared" si="0"/>
        <v>0.00039413720901588866</v>
      </c>
      <c r="E41" s="23">
        <v>2</v>
      </c>
      <c r="F41" s="24">
        <f t="shared" si="1"/>
        <v>0.00024315574472815187</v>
      </c>
      <c r="G41" s="25">
        <v>105</v>
      </c>
      <c r="H41" s="26">
        <f t="shared" si="2"/>
        <v>9.532355137250852E-05</v>
      </c>
      <c r="I41" s="25">
        <v>4873</v>
      </c>
      <c r="J41" s="27">
        <f t="shared" si="3"/>
        <v>0.0007326165051165491</v>
      </c>
      <c r="K41" s="37">
        <f t="shared" si="4"/>
        <v>92711.00401119258</v>
      </c>
      <c r="L41" s="38">
        <f t="shared" si="5"/>
        <v>9734.65542117522</v>
      </c>
      <c r="M41" s="39">
        <f t="shared" si="6"/>
        <v>82976.34859001735</v>
      </c>
      <c r="N41" s="40">
        <f t="shared" si="7"/>
        <v>4171.995180503666</v>
      </c>
      <c r="O41" s="41">
        <f t="shared" si="8"/>
        <v>78804.35340951369</v>
      </c>
    </row>
    <row r="42" spans="1:15" ht="14.25">
      <c r="A42" s="19">
        <v>37</v>
      </c>
      <c r="B42" s="20" t="s">
        <v>41</v>
      </c>
      <c r="C42" s="21" t="s">
        <v>44</v>
      </c>
      <c r="D42" s="28">
        <f t="shared" si="0"/>
        <v>0.0009853430225397217</v>
      </c>
      <c r="E42" s="23">
        <v>5</v>
      </c>
      <c r="F42" s="24">
        <f t="shared" si="1"/>
        <v>0.00037052303958575524</v>
      </c>
      <c r="G42" s="25">
        <v>160</v>
      </c>
      <c r="H42" s="26">
        <f t="shared" si="2"/>
        <v>0.0001933661615672577</v>
      </c>
      <c r="I42" s="25">
        <v>9885</v>
      </c>
      <c r="J42" s="27">
        <f t="shared" si="3"/>
        <v>0.0015492322236927347</v>
      </c>
      <c r="K42" s="37">
        <f t="shared" si="4"/>
        <v>112452.68900777187</v>
      </c>
      <c r="L42" s="38">
        <f t="shared" si="5"/>
        <v>11807.532345816046</v>
      </c>
      <c r="M42" s="39">
        <f t="shared" si="6"/>
        <v>100645.15666195583</v>
      </c>
      <c r="N42" s="40">
        <f t="shared" si="7"/>
        <v>5060.371005349734</v>
      </c>
      <c r="O42" s="41">
        <f t="shared" si="8"/>
        <v>95584.7856566061</v>
      </c>
    </row>
    <row r="43" spans="1:15" ht="14.25">
      <c r="A43" s="19">
        <v>38</v>
      </c>
      <c r="B43" s="20" t="s">
        <v>41</v>
      </c>
      <c r="C43" s="21" t="s">
        <v>45</v>
      </c>
      <c r="D43" s="28">
        <f t="shared" si="0"/>
        <v>0.0015765488360635546</v>
      </c>
      <c r="E43" s="23">
        <v>8</v>
      </c>
      <c r="F43" s="24">
        <f t="shared" si="1"/>
        <v>0.0009077814469851004</v>
      </c>
      <c r="G43" s="25">
        <v>392</v>
      </c>
      <c r="H43" s="26">
        <f t="shared" si="2"/>
        <v>0.0003031261547441806</v>
      </c>
      <c r="I43" s="25">
        <v>15496</v>
      </c>
      <c r="J43" s="27">
        <f t="shared" si="3"/>
        <v>0.0027874564377928356</v>
      </c>
      <c r="K43" s="37">
        <f t="shared" si="4"/>
        <v>142386.7593836418</v>
      </c>
      <c r="L43" s="38">
        <f t="shared" si="5"/>
        <v>14950.609735282387</v>
      </c>
      <c r="M43" s="39">
        <f t="shared" si="6"/>
        <v>127436.14964835941</v>
      </c>
      <c r="N43" s="40">
        <f t="shared" si="7"/>
        <v>6407.40417226388</v>
      </c>
      <c r="O43" s="41">
        <f t="shared" si="8"/>
        <v>121028.74547609552</v>
      </c>
    </row>
    <row r="44" spans="1:15" ht="14.25">
      <c r="A44" s="19">
        <v>39</v>
      </c>
      <c r="B44" s="20" t="s">
        <v>41</v>
      </c>
      <c r="C44" s="21" t="s">
        <v>46</v>
      </c>
      <c r="D44" s="28">
        <f t="shared" si="0"/>
        <v>0.00039413720901588866</v>
      </c>
      <c r="E44" s="23">
        <v>2</v>
      </c>
      <c r="F44" s="24">
        <f t="shared" si="1"/>
        <v>9.957806688867173E-05</v>
      </c>
      <c r="G44" s="25">
        <v>43</v>
      </c>
      <c r="H44" s="26">
        <f t="shared" si="2"/>
        <v>7.445135163631591E-05</v>
      </c>
      <c r="I44" s="25">
        <v>3806</v>
      </c>
      <c r="J44" s="27">
        <f t="shared" si="3"/>
        <v>0.0005681666275408763</v>
      </c>
      <c r="K44" s="37">
        <f t="shared" si="4"/>
        <v>88735.42822080068</v>
      </c>
      <c r="L44" s="38">
        <f t="shared" si="5"/>
        <v>9317.21996318407</v>
      </c>
      <c r="M44" s="39">
        <f t="shared" si="6"/>
        <v>79418.20825761661</v>
      </c>
      <c r="N44" s="40">
        <f t="shared" si="7"/>
        <v>3993.0942699360303</v>
      </c>
      <c r="O44" s="41">
        <f t="shared" si="8"/>
        <v>75425.11398768057</v>
      </c>
    </row>
    <row r="45" spans="1:15" ht="14.25">
      <c r="A45" s="19">
        <v>40</v>
      </c>
      <c r="B45" s="20" t="s">
        <v>41</v>
      </c>
      <c r="C45" s="21" t="s">
        <v>47</v>
      </c>
      <c r="D45" s="28">
        <f t="shared" si="0"/>
        <v>0.00039413720901588866</v>
      </c>
      <c r="E45" s="23">
        <v>2</v>
      </c>
      <c r="F45" s="24">
        <f t="shared" si="1"/>
        <v>0.0002894711246763713</v>
      </c>
      <c r="G45" s="25">
        <v>125</v>
      </c>
      <c r="H45" s="26">
        <f t="shared" si="2"/>
        <v>0.00012065579004014623</v>
      </c>
      <c r="I45" s="25">
        <v>6168</v>
      </c>
      <c r="J45" s="27">
        <f t="shared" si="3"/>
        <v>0.0008042641237324062</v>
      </c>
      <c r="K45" s="37">
        <f t="shared" si="4"/>
        <v>94443.08519123092</v>
      </c>
      <c r="L45" s="38">
        <f t="shared" si="5"/>
        <v>9916.523945079245</v>
      </c>
      <c r="M45" s="39">
        <f t="shared" si="6"/>
        <v>84526.56124615167</v>
      </c>
      <c r="N45" s="40">
        <f t="shared" si="7"/>
        <v>4249.938833605391</v>
      </c>
      <c r="O45" s="41">
        <f t="shared" si="8"/>
        <v>80276.62241254628</v>
      </c>
    </row>
    <row r="46" spans="1:15" ht="14.25">
      <c r="A46" s="19">
        <v>41</v>
      </c>
      <c r="B46" s="20" t="s">
        <v>48</v>
      </c>
      <c r="C46" s="21" t="s">
        <v>49</v>
      </c>
      <c r="D46" s="28">
        <f t="shared" si="0"/>
        <v>0.0025618918586032763</v>
      </c>
      <c r="E46" s="23">
        <v>13</v>
      </c>
      <c r="F46" s="24">
        <f t="shared" si="1"/>
        <v>0.001160200267702896</v>
      </c>
      <c r="G46" s="25">
        <v>501</v>
      </c>
      <c r="H46" s="26">
        <f t="shared" si="2"/>
        <v>0.000449505414937179</v>
      </c>
      <c r="I46" s="25">
        <v>22979</v>
      </c>
      <c r="J46" s="27">
        <f t="shared" si="3"/>
        <v>0.004171597541243351</v>
      </c>
      <c r="K46" s="37">
        <f t="shared" si="4"/>
        <v>175848.37055955804</v>
      </c>
      <c r="L46" s="38">
        <f t="shared" si="5"/>
        <v>18464.078908753592</v>
      </c>
      <c r="M46" s="39">
        <f t="shared" si="6"/>
        <v>157384.29165080446</v>
      </c>
      <c r="N46" s="40">
        <f t="shared" si="7"/>
        <v>7913.1766751801115</v>
      </c>
      <c r="O46" s="41">
        <f t="shared" si="8"/>
        <v>149471.11497562434</v>
      </c>
    </row>
    <row r="47" spans="1:15" ht="14.25">
      <c r="A47" s="19">
        <v>42</v>
      </c>
      <c r="B47" s="20" t="s">
        <v>48</v>
      </c>
      <c r="C47" s="21" t="s">
        <v>50</v>
      </c>
      <c r="D47" s="28">
        <f t="shared" si="0"/>
        <v>0.00019706860450794433</v>
      </c>
      <c r="E47" s="23">
        <v>1</v>
      </c>
      <c r="F47" s="24">
        <f t="shared" si="1"/>
        <v>0.0002501030517203848</v>
      </c>
      <c r="G47" s="25">
        <v>108</v>
      </c>
      <c r="H47" s="26">
        <f t="shared" si="2"/>
        <v>0.00013344905960665978</v>
      </c>
      <c r="I47" s="25">
        <v>6822</v>
      </c>
      <c r="J47" s="27">
        <f t="shared" si="3"/>
        <v>0.000580620715834989</v>
      </c>
      <c r="K47" s="37">
        <f t="shared" si="4"/>
        <v>89036.50580531085</v>
      </c>
      <c r="L47" s="38">
        <f t="shared" si="5"/>
        <v>9348.83310955764</v>
      </c>
      <c r="M47" s="39">
        <f t="shared" si="6"/>
        <v>79687.67269575321</v>
      </c>
      <c r="N47" s="40">
        <f t="shared" si="7"/>
        <v>4006.642761238988</v>
      </c>
      <c r="O47" s="41">
        <f t="shared" si="8"/>
        <v>75681.02993451423</v>
      </c>
    </row>
    <row r="48" spans="1:15" ht="14.25">
      <c r="A48" s="19">
        <v>43</v>
      </c>
      <c r="B48" s="20" t="s">
        <v>48</v>
      </c>
      <c r="C48" s="21" t="s">
        <v>51</v>
      </c>
      <c r="D48" s="28">
        <f t="shared" si="0"/>
        <v>0.00019706860450794433</v>
      </c>
      <c r="E48" s="23">
        <v>1</v>
      </c>
      <c r="F48" s="24">
        <f t="shared" si="1"/>
        <v>0.0001806299817980557</v>
      </c>
      <c r="G48" s="25">
        <v>78</v>
      </c>
      <c r="H48" s="26">
        <f t="shared" si="2"/>
        <v>0.00015576881583814599</v>
      </c>
      <c r="I48" s="25">
        <v>7963</v>
      </c>
      <c r="J48" s="27">
        <f t="shared" si="3"/>
        <v>0.000533467402144146</v>
      </c>
      <c r="K48" s="37">
        <f t="shared" si="4"/>
        <v>87896.57444683473</v>
      </c>
      <c r="L48" s="38">
        <f t="shared" si="5"/>
        <v>9229.140316917646</v>
      </c>
      <c r="M48" s="39">
        <f t="shared" si="6"/>
        <v>78667.43412991708</v>
      </c>
      <c r="N48" s="40">
        <f t="shared" si="7"/>
        <v>3955.3458501075625</v>
      </c>
      <c r="O48" s="41">
        <f t="shared" si="8"/>
        <v>74712.08827980951</v>
      </c>
    </row>
    <row r="49" spans="1:15" ht="14.25">
      <c r="A49" s="19">
        <v>44</v>
      </c>
      <c r="B49" s="20" t="s">
        <v>48</v>
      </c>
      <c r="C49" s="21" t="s">
        <v>52</v>
      </c>
      <c r="D49" s="28">
        <f t="shared" si="0"/>
        <v>0.00039413720901588866</v>
      </c>
      <c r="E49" s="23">
        <v>2</v>
      </c>
      <c r="F49" s="24">
        <f t="shared" si="1"/>
        <v>0.0011115691187572657</v>
      </c>
      <c r="G49" s="25">
        <v>480</v>
      </c>
      <c r="H49" s="26">
        <f t="shared" si="2"/>
        <v>0.00018374186703098145</v>
      </c>
      <c r="I49" s="25">
        <v>9393</v>
      </c>
      <c r="J49" s="27">
        <f t="shared" si="3"/>
        <v>0.0016894481948041358</v>
      </c>
      <c r="K49" s="37">
        <f t="shared" si="4"/>
        <v>115842.41010938998</v>
      </c>
      <c r="L49" s="38">
        <f t="shared" si="5"/>
        <v>12163.453061485947</v>
      </c>
      <c r="M49" s="39">
        <f t="shared" si="6"/>
        <v>103678.95704790403</v>
      </c>
      <c r="N49" s="40">
        <f t="shared" si="7"/>
        <v>5212.908454922549</v>
      </c>
      <c r="O49" s="41">
        <f t="shared" si="8"/>
        <v>98466.04859298147</v>
      </c>
    </row>
    <row r="50" spans="1:15" ht="14.25">
      <c r="A50" s="19">
        <v>45</v>
      </c>
      <c r="B50" s="20" t="s">
        <v>48</v>
      </c>
      <c r="C50" s="21" t="s">
        <v>53</v>
      </c>
      <c r="D50" s="28">
        <f t="shared" si="0"/>
        <v>0.00019706860450794433</v>
      </c>
      <c r="E50" s="23">
        <v>1</v>
      </c>
      <c r="F50" s="24">
        <f t="shared" si="1"/>
        <v>0.00021305074776180926</v>
      </c>
      <c r="G50" s="25">
        <v>92</v>
      </c>
      <c r="H50" s="26">
        <f t="shared" si="2"/>
        <v>5.741322045522522E-05</v>
      </c>
      <c r="I50" s="25">
        <v>2935</v>
      </c>
      <c r="J50" s="27">
        <f t="shared" si="3"/>
        <v>0.0004675325727249788</v>
      </c>
      <c r="K50" s="37">
        <f t="shared" si="4"/>
        <v>86302.59994562637</v>
      </c>
      <c r="L50" s="38">
        <f t="shared" si="5"/>
        <v>9061.772994290768</v>
      </c>
      <c r="M50" s="39">
        <f t="shared" si="6"/>
        <v>77240.82695133559</v>
      </c>
      <c r="N50" s="40">
        <f t="shared" si="7"/>
        <v>3883.6169975531866</v>
      </c>
      <c r="O50" s="41">
        <f t="shared" si="8"/>
        <v>73357.20995378241</v>
      </c>
    </row>
    <row r="51" spans="1:15" ht="14.25">
      <c r="A51" s="19">
        <v>46</v>
      </c>
      <c r="B51" s="20" t="s">
        <v>48</v>
      </c>
      <c r="C51" s="21" t="s">
        <v>54</v>
      </c>
      <c r="D51" s="28">
        <f t="shared" si="0"/>
        <v>0.00039413720901588866</v>
      </c>
      <c r="E51" s="23">
        <v>2</v>
      </c>
      <c r="F51" s="24">
        <f t="shared" si="1"/>
        <v>0.0005974684013320303</v>
      </c>
      <c r="G51" s="25">
        <v>258</v>
      </c>
      <c r="H51" s="26">
        <f t="shared" si="2"/>
        <v>0.00010471310701765609</v>
      </c>
      <c r="I51" s="25">
        <v>5353</v>
      </c>
      <c r="J51" s="27">
        <f t="shared" si="3"/>
        <v>0.001096318717365575</v>
      </c>
      <c r="K51" s="37">
        <f t="shared" si="4"/>
        <v>101503.50499231278</v>
      </c>
      <c r="L51" s="38">
        <f t="shared" si="5"/>
        <v>10657.868024192841</v>
      </c>
      <c r="M51" s="39">
        <f t="shared" si="6"/>
        <v>90845.63696811994</v>
      </c>
      <c r="N51" s="40">
        <f t="shared" si="7"/>
        <v>4567.657724654075</v>
      </c>
      <c r="O51" s="41">
        <f t="shared" si="8"/>
        <v>86277.97924346586</v>
      </c>
    </row>
    <row r="52" spans="1:15" ht="14.25">
      <c r="A52" s="19">
        <v>47</v>
      </c>
      <c r="B52" s="20" t="s">
        <v>48</v>
      </c>
      <c r="C52" s="21" t="s">
        <v>55</v>
      </c>
      <c r="D52" s="28">
        <f t="shared" si="0"/>
        <v>0.00039413720901588866</v>
      </c>
      <c r="E52" s="23">
        <v>2</v>
      </c>
      <c r="F52" s="24">
        <f t="shared" si="1"/>
        <v>0.0005025218724381805</v>
      </c>
      <c r="G52" s="25">
        <v>217</v>
      </c>
      <c r="H52" s="26">
        <f t="shared" si="2"/>
        <v>0.00018027946838683327</v>
      </c>
      <c r="I52" s="25">
        <v>9216</v>
      </c>
      <c r="J52" s="27">
        <f t="shared" si="3"/>
        <v>0.0010769385498409023</v>
      </c>
      <c r="K52" s="37">
        <f t="shared" si="4"/>
        <v>101034.9894424038</v>
      </c>
      <c r="L52" s="38">
        <f t="shared" si="5"/>
        <v>10608.6738914524</v>
      </c>
      <c r="M52" s="39">
        <f t="shared" si="6"/>
        <v>90426.3155509514</v>
      </c>
      <c r="N52" s="40">
        <f t="shared" si="7"/>
        <v>4546.574524908171</v>
      </c>
      <c r="O52" s="41">
        <f t="shared" si="8"/>
        <v>85879.74102604324</v>
      </c>
    </row>
    <row r="53" spans="1:15" ht="14.25">
      <c r="A53" s="19">
        <v>48</v>
      </c>
      <c r="B53" s="20" t="s">
        <v>48</v>
      </c>
      <c r="C53" s="21" t="s">
        <v>56</v>
      </c>
      <c r="D53" s="28">
        <f t="shared" si="0"/>
        <v>0.00039413720901588866</v>
      </c>
      <c r="E53" s="23">
        <v>2</v>
      </c>
      <c r="F53" s="24">
        <f t="shared" si="1"/>
        <v>0.0006298891672957839</v>
      </c>
      <c r="G53" s="25">
        <v>272</v>
      </c>
      <c r="H53" s="26">
        <f t="shared" si="2"/>
        <v>0.00016394555387912865</v>
      </c>
      <c r="I53" s="25">
        <v>8381</v>
      </c>
      <c r="J53" s="27">
        <f t="shared" si="3"/>
        <v>0.0011879719301908012</v>
      </c>
      <c r="K53" s="37">
        <f t="shared" si="4"/>
        <v>103719.22141236262</v>
      </c>
      <c r="L53" s="38">
        <f t="shared" si="5"/>
        <v>10890.518248298074</v>
      </c>
      <c r="M53" s="39">
        <f t="shared" si="6"/>
        <v>92828.70316406454</v>
      </c>
      <c r="N53" s="40">
        <f t="shared" si="7"/>
        <v>4667.364963556318</v>
      </c>
      <c r="O53" s="41">
        <f t="shared" si="8"/>
        <v>88161.33820050822</v>
      </c>
    </row>
    <row r="54" spans="1:15" ht="14.25">
      <c r="A54" s="19">
        <v>49</v>
      </c>
      <c r="B54" s="20" t="s">
        <v>48</v>
      </c>
      <c r="C54" s="21" t="s">
        <v>57</v>
      </c>
      <c r="D54" s="28">
        <f t="shared" si="0"/>
        <v>0.00039413720901588866</v>
      </c>
      <c r="E54" s="23">
        <v>2</v>
      </c>
      <c r="F54" s="24">
        <f t="shared" si="1"/>
        <v>0.000312628814650481</v>
      </c>
      <c r="G54" s="25">
        <v>135</v>
      </c>
      <c r="H54" s="26">
        <f t="shared" si="2"/>
        <v>8.957244853985564E-05</v>
      </c>
      <c r="I54" s="25">
        <v>4579</v>
      </c>
      <c r="J54" s="27">
        <f t="shared" si="3"/>
        <v>0.0007963384722062252</v>
      </c>
      <c r="K54" s="37">
        <f t="shared" si="4"/>
        <v>94251.4825655855</v>
      </c>
      <c r="L54" s="38">
        <f t="shared" si="5"/>
        <v>9896.405669386477</v>
      </c>
      <c r="M54" s="39">
        <f t="shared" si="6"/>
        <v>84355.07689619903</v>
      </c>
      <c r="N54" s="40">
        <f t="shared" si="7"/>
        <v>4241.316715451347</v>
      </c>
      <c r="O54" s="41">
        <f t="shared" si="8"/>
        <v>80113.76018074767</v>
      </c>
    </row>
    <row r="55" spans="1:15" ht="14.25">
      <c r="A55" s="19">
        <v>50</v>
      </c>
      <c r="B55" s="20" t="s">
        <v>48</v>
      </c>
      <c r="C55" s="21" t="s">
        <v>58</v>
      </c>
      <c r="D55" s="28">
        <f t="shared" si="0"/>
        <v>0.0009853430225397217</v>
      </c>
      <c r="E55" s="23">
        <v>5</v>
      </c>
      <c r="F55" s="24">
        <f t="shared" si="1"/>
        <v>0.000697046468220702</v>
      </c>
      <c r="G55" s="25">
        <v>301</v>
      </c>
      <c r="H55" s="26">
        <f t="shared" si="2"/>
        <v>0.00037120043317150043</v>
      </c>
      <c r="I55" s="25">
        <v>18976</v>
      </c>
      <c r="J55" s="27">
        <f t="shared" si="3"/>
        <v>0.0020535899239319242</v>
      </c>
      <c r="K55" s="37">
        <f t="shared" si="4"/>
        <v>124645.53641105426</v>
      </c>
      <c r="L55" s="38">
        <f t="shared" si="5"/>
        <v>13087.781323160696</v>
      </c>
      <c r="M55" s="39">
        <f t="shared" si="6"/>
        <v>111557.75508789356</v>
      </c>
      <c r="N55" s="40">
        <f t="shared" si="7"/>
        <v>5609.049138497441</v>
      </c>
      <c r="O55" s="41">
        <f t="shared" si="8"/>
        <v>105948.70594939611</v>
      </c>
    </row>
    <row r="56" spans="1:15" ht="14.25">
      <c r="A56" s="19">
        <v>51</v>
      </c>
      <c r="B56" s="20" t="s">
        <v>59</v>
      </c>
      <c r="C56" s="21" t="s">
        <v>60</v>
      </c>
      <c r="D56" s="28">
        <f t="shared" si="0"/>
        <v>0.0033501662766350537</v>
      </c>
      <c r="E56" s="23">
        <v>17</v>
      </c>
      <c r="F56" s="24">
        <f t="shared" si="1"/>
        <v>0.003918281143619362</v>
      </c>
      <c r="G56" s="25">
        <v>1692</v>
      </c>
      <c r="H56" s="26">
        <f t="shared" si="2"/>
        <v>0.00059676494597191</v>
      </c>
      <c r="I56" s="25">
        <v>30507</v>
      </c>
      <c r="J56" s="27">
        <f t="shared" si="3"/>
        <v>0.007865212366226325</v>
      </c>
      <c r="K56" s="37">
        <f t="shared" si="4"/>
        <v>265141.5089535214</v>
      </c>
      <c r="L56" s="38">
        <f t="shared" si="5"/>
        <v>27839.858440119744</v>
      </c>
      <c r="M56" s="39">
        <f t="shared" si="6"/>
        <v>237301.65051340163</v>
      </c>
      <c r="N56" s="40">
        <f t="shared" si="7"/>
        <v>11931.367902908461</v>
      </c>
      <c r="O56" s="41">
        <f t="shared" si="8"/>
        <v>225370.28261049316</v>
      </c>
    </row>
    <row r="57" spans="1:15" ht="14.25">
      <c r="A57" s="19">
        <v>52</v>
      </c>
      <c r="B57" s="20" t="s">
        <v>59</v>
      </c>
      <c r="C57" s="21" t="s">
        <v>61</v>
      </c>
      <c r="D57" s="28">
        <f t="shared" si="0"/>
        <v>0.0005912058135238331</v>
      </c>
      <c r="E57" s="23">
        <v>3</v>
      </c>
      <c r="F57" s="24">
        <f t="shared" si="1"/>
        <v>0.0005581003283760439</v>
      </c>
      <c r="G57" s="25">
        <v>241</v>
      </c>
      <c r="H57" s="26">
        <f t="shared" si="2"/>
        <v>0.00010428275238392016</v>
      </c>
      <c r="I57" s="25">
        <v>5331</v>
      </c>
      <c r="J57" s="27">
        <f t="shared" si="3"/>
        <v>0.0012535888942837971</v>
      </c>
      <c r="K57" s="37">
        <f t="shared" si="4"/>
        <v>105305.51151931079</v>
      </c>
      <c r="L57" s="38">
        <f t="shared" si="5"/>
        <v>11057.078709527632</v>
      </c>
      <c r="M57" s="39">
        <f t="shared" si="6"/>
        <v>94248.43280978316</v>
      </c>
      <c r="N57" s="40">
        <f t="shared" si="7"/>
        <v>4738.748018368986</v>
      </c>
      <c r="O57" s="41">
        <f t="shared" si="8"/>
        <v>89509.68479141417</v>
      </c>
    </row>
    <row r="58" spans="1:15" ht="14.25">
      <c r="A58" s="19">
        <v>53</v>
      </c>
      <c r="B58" s="20" t="s">
        <v>59</v>
      </c>
      <c r="C58" s="21" t="s">
        <v>62</v>
      </c>
      <c r="D58" s="28">
        <f t="shared" si="0"/>
        <v>0.0005912058135238331</v>
      </c>
      <c r="E58" s="23">
        <v>3</v>
      </c>
      <c r="F58" s="24">
        <f t="shared" si="1"/>
        <v>0.0022856640004446276</v>
      </c>
      <c r="G58" s="25">
        <v>987</v>
      </c>
      <c r="H58" s="26">
        <f t="shared" si="2"/>
        <v>0.0001447556495293583</v>
      </c>
      <c r="I58" s="25">
        <v>7400</v>
      </c>
      <c r="J58" s="27">
        <f t="shared" si="3"/>
        <v>0.0030216254634978187</v>
      </c>
      <c r="K58" s="37">
        <f t="shared" si="4"/>
        <v>148047.79558005976</v>
      </c>
      <c r="L58" s="38">
        <f t="shared" si="5"/>
        <v>15545.018535906274</v>
      </c>
      <c r="M58" s="39">
        <f t="shared" si="6"/>
        <v>132502.77704415348</v>
      </c>
      <c r="N58" s="40">
        <f t="shared" si="7"/>
        <v>6662.150801102689</v>
      </c>
      <c r="O58" s="41">
        <f t="shared" si="8"/>
        <v>125840.62624305079</v>
      </c>
    </row>
    <row r="59" spans="1:15" ht="14.25">
      <c r="A59" s="19">
        <v>54</v>
      </c>
      <c r="B59" s="20" t="s">
        <v>59</v>
      </c>
      <c r="C59" s="21" t="s">
        <v>63</v>
      </c>
      <c r="D59" s="28">
        <f t="shared" si="0"/>
        <v>0.00039413720901588866</v>
      </c>
      <c r="E59" s="23">
        <v>2</v>
      </c>
      <c r="F59" s="24">
        <f t="shared" si="1"/>
        <v>0.0007688353071404421</v>
      </c>
      <c r="G59" s="25">
        <v>332</v>
      </c>
      <c r="H59" s="26">
        <f t="shared" si="2"/>
        <v>8.278458227138437E-05</v>
      </c>
      <c r="I59" s="25">
        <v>4232</v>
      </c>
      <c r="J59" s="27">
        <f t="shared" si="3"/>
        <v>0.001245757098427715</v>
      </c>
      <c r="K59" s="37">
        <f t="shared" si="4"/>
        <v>105116.17785449002</v>
      </c>
      <c r="L59" s="38">
        <f t="shared" si="5"/>
        <v>11037.19867472145</v>
      </c>
      <c r="M59" s="39">
        <f t="shared" si="6"/>
        <v>94078.97917976856</v>
      </c>
      <c r="N59" s="40">
        <f t="shared" si="7"/>
        <v>4730.228003452051</v>
      </c>
      <c r="O59" s="41">
        <f t="shared" si="8"/>
        <v>89348.75117631651</v>
      </c>
    </row>
    <row r="60" spans="1:15" ht="14.25">
      <c r="A60" s="19">
        <v>55</v>
      </c>
      <c r="B60" s="20" t="s">
        <v>59</v>
      </c>
      <c r="C60" s="21" t="s">
        <v>64</v>
      </c>
      <c r="D60" s="28">
        <f t="shared" si="0"/>
        <v>0.00039413720901588866</v>
      </c>
      <c r="E60" s="23">
        <v>2</v>
      </c>
      <c r="F60" s="24">
        <f t="shared" si="1"/>
        <v>0.00043999610950808436</v>
      </c>
      <c r="G60" s="25">
        <v>190</v>
      </c>
      <c r="H60" s="26">
        <f t="shared" si="2"/>
        <v>7.24169479132006E-05</v>
      </c>
      <c r="I60" s="25">
        <v>3702</v>
      </c>
      <c r="J60" s="27">
        <f t="shared" si="3"/>
        <v>0.0009065502664371735</v>
      </c>
      <c r="K60" s="37">
        <f t="shared" si="4"/>
        <v>96915.85269111866</v>
      </c>
      <c r="L60" s="38">
        <f t="shared" si="5"/>
        <v>10176.16453256746</v>
      </c>
      <c r="M60" s="39">
        <f t="shared" si="6"/>
        <v>86739.6881585512</v>
      </c>
      <c r="N60" s="40">
        <f t="shared" si="7"/>
        <v>4361.21337110034</v>
      </c>
      <c r="O60" s="41">
        <f t="shared" si="8"/>
        <v>82378.47478745086</v>
      </c>
    </row>
    <row r="61" spans="1:15" ht="14.25">
      <c r="A61" s="19">
        <v>56</v>
      </c>
      <c r="B61" s="20" t="s">
        <v>59</v>
      </c>
      <c r="C61" s="21" t="s">
        <v>65</v>
      </c>
      <c r="D61" s="28">
        <f t="shared" si="0"/>
        <v>0.0005912058135238331</v>
      </c>
      <c r="E61" s="23">
        <v>3</v>
      </c>
      <c r="F61" s="24">
        <f t="shared" si="1"/>
        <v>0.0015747229182394597</v>
      </c>
      <c r="G61" s="25">
        <v>680</v>
      </c>
      <c r="H61" s="26">
        <f t="shared" si="2"/>
        <v>0.0001294780600317328</v>
      </c>
      <c r="I61" s="25">
        <v>6619</v>
      </c>
      <c r="J61" s="27">
        <f t="shared" si="3"/>
        <v>0.0022954067917950256</v>
      </c>
      <c r="K61" s="37">
        <f t="shared" si="4"/>
        <v>130491.45919164474</v>
      </c>
      <c r="L61" s="38">
        <f t="shared" si="5"/>
        <v>13701.603215122697</v>
      </c>
      <c r="M61" s="39">
        <f t="shared" si="6"/>
        <v>116789.85597652204</v>
      </c>
      <c r="N61" s="40">
        <f t="shared" si="7"/>
        <v>5872.115663624013</v>
      </c>
      <c r="O61" s="41">
        <f t="shared" si="8"/>
        <v>110917.74031289802</v>
      </c>
    </row>
    <row r="62" spans="1:15" ht="14.25">
      <c r="A62" s="19">
        <v>57</v>
      </c>
      <c r="B62" s="20" t="s">
        <v>59</v>
      </c>
      <c r="C62" s="21" t="s">
        <v>66</v>
      </c>
      <c r="D62" s="28">
        <f t="shared" si="0"/>
        <v>0.00039413720901588866</v>
      </c>
      <c r="E62" s="23">
        <v>2</v>
      </c>
      <c r="F62" s="24">
        <f t="shared" si="1"/>
        <v>0.0009263075989643881</v>
      </c>
      <c r="G62" s="25">
        <v>400</v>
      </c>
      <c r="H62" s="26">
        <f t="shared" si="2"/>
        <v>8.315625218233814E-05</v>
      </c>
      <c r="I62" s="25">
        <v>4251</v>
      </c>
      <c r="J62" s="27">
        <f t="shared" si="3"/>
        <v>0.0014036010601626149</v>
      </c>
      <c r="K62" s="37">
        <f t="shared" si="4"/>
        <v>108932.05562943121</v>
      </c>
      <c r="L62" s="38">
        <f t="shared" si="5"/>
        <v>11437.865841090277</v>
      </c>
      <c r="M62" s="39">
        <f t="shared" si="6"/>
        <v>97494.18978834094</v>
      </c>
      <c r="N62" s="40">
        <f t="shared" si="7"/>
        <v>4901.942503324404</v>
      </c>
      <c r="O62" s="41">
        <f t="shared" si="8"/>
        <v>92592.24728501652</v>
      </c>
    </row>
    <row r="63" spans="1:15" ht="14.25">
      <c r="A63" s="19">
        <v>58</v>
      </c>
      <c r="B63" s="20" t="s">
        <v>67</v>
      </c>
      <c r="C63" s="21" t="s">
        <v>68</v>
      </c>
      <c r="D63" s="28">
        <f t="shared" si="0"/>
        <v>0.003941372090158887</v>
      </c>
      <c r="E63" s="23">
        <v>20</v>
      </c>
      <c r="F63" s="24">
        <f t="shared" si="1"/>
        <v>0.004265646493231007</v>
      </c>
      <c r="G63" s="25">
        <v>1842</v>
      </c>
      <c r="H63" s="26">
        <f t="shared" si="2"/>
        <v>0.0009898156575926392</v>
      </c>
      <c r="I63" s="25">
        <v>50600</v>
      </c>
      <c r="J63" s="27">
        <f t="shared" si="3"/>
        <v>0.009196834240982533</v>
      </c>
      <c r="K63" s="37">
        <f t="shared" si="4"/>
        <v>297333.46777575277</v>
      </c>
      <c r="L63" s="38">
        <f t="shared" si="5"/>
        <v>31220.01411645404</v>
      </c>
      <c r="M63" s="39">
        <f t="shared" si="6"/>
        <v>266113.4536592987</v>
      </c>
      <c r="N63" s="40">
        <f t="shared" si="7"/>
        <v>13380.006049908874</v>
      </c>
      <c r="O63" s="41">
        <f t="shared" si="8"/>
        <v>252733.44760938984</v>
      </c>
    </row>
    <row r="64" spans="1:15" ht="14.25">
      <c r="A64" s="19">
        <v>59</v>
      </c>
      <c r="B64" s="20" t="s">
        <v>67</v>
      </c>
      <c r="C64" s="21" t="s">
        <v>69</v>
      </c>
      <c r="D64" s="28">
        <f t="shared" si="0"/>
        <v>0.0013794802315556104</v>
      </c>
      <c r="E64" s="23">
        <v>7</v>
      </c>
      <c r="F64" s="24">
        <f t="shared" si="1"/>
        <v>0.0010837798907883341</v>
      </c>
      <c r="G64" s="25">
        <v>468</v>
      </c>
      <c r="H64" s="26">
        <f t="shared" si="2"/>
        <v>0.00023505187631686075</v>
      </c>
      <c r="I64" s="25">
        <v>12016</v>
      </c>
      <c r="J64" s="27">
        <f t="shared" si="3"/>
        <v>0.002698311998660805</v>
      </c>
      <c r="K64" s="37">
        <f t="shared" si="4"/>
        <v>140231.69256762497</v>
      </c>
      <c r="L64" s="38">
        <f t="shared" si="5"/>
        <v>14724.32771960062</v>
      </c>
      <c r="M64" s="39">
        <f t="shared" si="6"/>
        <v>125507.36484802434</v>
      </c>
      <c r="N64" s="40">
        <f t="shared" si="7"/>
        <v>6310.426165543124</v>
      </c>
      <c r="O64" s="41">
        <f t="shared" si="8"/>
        <v>119196.93868248122</v>
      </c>
    </row>
    <row r="65" spans="1:15" ht="14.25">
      <c r="A65" s="19">
        <v>60</v>
      </c>
      <c r="B65" s="20" t="s">
        <v>67</v>
      </c>
      <c r="C65" s="21" t="s">
        <v>70</v>
      </c>
      <c r="D65" s="28">
        <f t="shared" si="0"/>
        <v>0.0007882744180317773</v>
      </c>
      <c r="E65" s="23">
        <v>4</v>
      </c>
      <c r="F65" s="24">
        <f t="shared" si="1"/>
        <v>0.00029178689367378226</v>
      </c>
      <c r="G65" s="25">
        <v>126</v>
      </c>
      <c r="H65" s="26">
        <f t="shared" si="2"/>
        <v>0.0002473561065268562</v>
      </c>
      <c r="I65" s="25">
        <v>12645</v>
      </c>
      <c r="J65" s="27">
        <f t="shared" si="3"/>
        <v>0.0013274174182324157</v>
      </c>
      <c r="K65" s="37">
        <f t="shared" si="4"/>
        <v>107090.31608576865</v>
      </c>
      <c r="L65" s="38">
        <f t="shared" si="5"/>
        <v>11244.483189005707</v>
      </c>
      <c r="M65" s="39">
        <f t="shared" si="6"/>
        <v>95845.83289676293</v>
      </c>
      <c r="N65" s="40">
        <f t="shared" si="7"/>
        <v>4819.064223859589</v>
      </c>
      <c r="O65" s="41">
        <f t="shared" si="8"/>
        <v>91026.76867290334</v>
      </c>
    </row>
    <row r="66" spans="1:15" ht="14.25">
      <c r="A66" s="19">
        <v>61</v>
      </c>
      <c r="B66" s="20" t="s">
        <v>67</v>
      </c>
      <c r="C66" s="21" t="s">
        <v>71</v>
      </c>
      <c r="D66" s="28">
        <f t="shared" si="0"/>
        <v>0.0005912058135238331</v>
      </c>
      <c r="E66" s="23">
        <v>3</v>
      </c>
      <c r="F66" s="24">
        <f t="shared" si="1"/>
        <v>0.0003357865046245907</v>
      </c>
      <c r="G66" s="25">
        <v>145</v>
      </c>
      <c r="H66" s="26">
        <f t="shared" si="2"/>
        <v>0.00021650750391769428</v>
      </c>
      <c r="I66" s="25">
        <v>11068</v>
      </c>
      <c r="J66" s="27">
        <f t="shared" si="3"/>
        <v>0.0011434998220661182</v>
      </c>
      <c r="K66" s="37">
        <f t="shared" si="4"/>
        <v>102644.1081984484</v>
      </c>
      <c r="L66" s="38">
        <f t="shared" si="5"/>
        <v>10777.631360837082</v>
      </c>
      <c r="M66" s="39">
        <f t="shared" si="6"/>
        <v>91866.47683761132</v>
      </c>
      <c r="N66" s="40">
        <f t="shared" si="7"/>
        <v>4618.984868930178</v>
      </c>
      <c r="O66" s="41">
        <f t="shared" si="8"/>
        <v>87247.49196868115</v>
      </c>
    </row>
    <row r="67" spans="1:15" ht="14.25">
      <c r="A67" s="19">
        <v>62</v>
      </c>
      <c r="B67" s="20" t="s">
        <v>67</v>
      </c>
      <c r="C67" s="21" t="s">
        <v>72</v>
      </c>
      <c r="D67" s="28">
        <f t="shared" si="0"/>
        <v>0.0007882744180317773</v>
      </c>
      <c r="E67" s="23">
        <v>4</v>
      </c>
      <c r="F67" s="24">
        <f t="shared" si="1"/>
        <v>0.0005349426384019341</v>
      </c>
      <c r="G67" s="25">
        <v>231</v>
      </c>
      <c r="H67" s="26">
        <f t="shared" si="2"/>
        <v>0.00016173509598766683</v>
      </c>
      <c r="I67" s="25">
        <v>8268</v>
      </c>
      <c r="J67" s="27">
        <f t="shared" si="3"/>
        <v>0.0014849521524213784</v>
      </c>
      <c r="K67" s="37">
        <f t="shared" si="4"/>
        <v>110898.71828478682</v>
      </c>
      <c r="L67" s="38">
        <f t="shared" si="5"/>
        <v>11644.365419902617</v>
      </c>
      <c r="M67" s="39">
        <f t="shared" si="6"/>
        <v>99254.3528648842</v>
      </c>
      <c r="N67" s="40">
        <f t="shared" si="7"/>
        <v>4990.442322815407</v>
      </c>
      <c r="O67" s="41">
        <f t="shared" si="8"/>
        <v>94263.9105420688</v>
      </c>
    </row>
    <row r="68" spans="1:15" ht="14.25">
      <c r="A68" s="19">
        <v>63</v>
      </c>
      <c r="B68" s="20" t="s">
        <v>73</v>
      </c>
      <c r="C68" s="21" t="s">
        <v>74</v>
      </c>
      <c r="D68" s="28">
        <f t="shared" si="0"/>
        <v>0.0015765488360635546</v>
      </c>
      <c r="E68" s="23">
        <v>8</v>
      </c>
      <c r="F68" s="24">
        <f t="shared" si="1"/>
        <v>0.0012157787236407593</v>
      </c>
      <c r="G68" s="25">
        <v>525</v>
      </c>
      <c r="H68" s="26">
        <f t="shared" si="2"/>
        <v>0.00022783365541465355</v>
      </c>
      <c r="I68" s="25">
        <v>11647</v>
      </c>
      <c r="J68" s="27">
        <f t="shared" si="3"/>
        <v>0.0030201612151189677</v>
      </c>
      <c r="K68" s="37">
        <f t="shared" si="4"/>
        <v>148012.39737550105</v>
      </c>
      <c r="L68" s="38">
        <f t="shared" si="5"/>
        <v>15541.30172442761</v>
      </c>
      <c r="M68" s="39">
        <f t="shared" si="6"/>
        <v>132471.09565107344</v>
      </c>
      <c r="N68" s="40">
        <f t="shared" si="7"/>
        <v>6660.557881897547</v>
      </c>
      <c r="O68" s="41">
        <f t="shared" si="8"/>
        <v>125810.53776917589</v>
      </c>
    </row>
    <row r="69" spans="1:15" ht="14.25">
      <c r="A69" s="19">
        <v>64</v>
      </c>
      <c r="B69" s="20" t="s">
        <v>73</v>
      </c>
      <c r="C69" s="21" t="s">
        <v>75</v>
      </c>
      <c r="D69" s="28">
        <f t="shared" si="0"/>
        <v>0.00019706860450794433</v>
      </c>
      <c r="E69" s="23">
        <v>1</v>
      </c>
      <c r="F69" s="24">
        <f t="shared" si="1"/>
        <v>0.0006345207052906058</v>
      </c>
      <c r="G69" s="25">
        <v>274</v>
      </c>
      <c r="H69" s="26">
        <f t="shared" si="2"/>
        <v>5.1427378731443655E-05</v>
      </c>
      <c r="I69" s="25">
        <v>2629</v>
      </c>
      <c r="J69" s="27">
        <f t="shared" si="3"/>
        <v>0.0008830166885299938</v>
      </c>
      <c r="K69" s="37">
        <f t="shared" si="4"/>
        <v>96346.9284452126</v>
      </c>
      <c r="L69" s="38">
        <f t="shared" si="5"/>
        <v>10116.427486747323</v>
      </c>
      <c r="M69" s="39">
        <f t="shared" si="6"/>
        <v>86230.50095846527</v>
      </c>
      <c r="N69" s="40">
        <f t="shared" si="7"/>
        <v>4335.611780034567</v>
      </c>
      <c r="O69" s="41">
        <f t="shared" si="8"/>
        <v>81894.8891784307</v>
      </c>
    </row>
    <row r="70" spans="1:15" ht="14.25">
      <c r="A70" s="19">
        <v>65</v>
      </c>
      <c r="B70" s="20" t="s">
        <v>73</v>
      </c>
      <c r="C70" s="21" t="s">
        <v>76</v>
      </c>
      <c r="D70" s="28">
        <f t="shared" si="0"/>
        <v>0.00039413720901588866</v>
      </c>
      <c r="E70" s="23">
        <v>2</v>
      </c>
      <c r="F70" s="24">
        <f t="shared" si="1"/>
        <v>0.0012250417996304032</v>
      </c>
      <c r="G70" s="25">
        <v>529</v>
      </c>
      <c r="H70" s="26">
        <f t="shared" si="2"/>
        <v>0.00011410266266280366</v>
      </c>
      <c r="I70" s="25">
        <v>5833</v>
      </c>
      <c r="J70" s="27">
        <f t="shared" si="3"/>
        <v>0.0017332816713090955</v>
      </c>
      <c r="K70" s="37">
        <f t="shared" si="4"/>
        <v>116902.08440389737</v>
      </c>
      <c r="L70" s="38">
        <f t="shared" si="5"/>
        <v>12274.718862409223</v>
      </c>
      <c r="M70" s="39">
        <f t="shared" si="6"/>
        <v>104627.36554148815</v>
      </c>
      <c r="N70" s="40">
        <f t="shared" si="7"/>
        <v>5260.593798175381</v>
      </c>
      <c r="O70" s="41">
        <f t="shared" si="8"/>
        <v>99366.77174331277</v>
      </c>
    </row>
    <row r="71" spans="1:15" ht="14.25">
      <c r="A71" s="19">
        <v>66</v>
      </c>
      <c r="B71" s="20" t="s">
        <v>73</v>
      </c>
      <c r="C71" s="21" t="s">
        <v>77</v>
      </c>
      <c r="D71" s="28">
        <f aca="true" t="shared" si="9" ref="D71:D134">(0.4*E71)/2029.75</f>
        <v>0.00039413720901588866</v>
      </c>
      <c r="E71" s="23">
        <v>2</v>
      </c>
      <c r="F71" s="24">
        <f aca="true" t="shared" si="10" ref="F71:F134">(0.5*G71)/215911</f>
        <v>0.00040757534354433076</v>
      </c>
      <c r="G71" s="25">
        <v>176</v>
      </c>
      <c r="H71" s="26">
        <f aca="true" t="shared" si="11" ref="H71:H134">(0.1*I71)/5112063</f>
        <v>9.371950228312914E-05</v>
      </c>
      <c r="I71" s="25">
        <v>4791</v>
      </c>
      <c r="J71" s="27">
        <f aca="true" t="shared" si="12" ref="J71:J134">D71+F71+H71</f>
        <v>0.0008954320548433485</v>
      </c>
      <c r="K71" s="37">
        <f aca="true" t="shared" si="13" ref="K71:K134">(0.98*50000000-331*75000)*J71+75000</f>
        <v>96647.06992583795</v>
      </c>
      <c r="L71" s="38">
        <f aca="true" t="shared" si="14" ref="L71:L134">K71*10.5%</f>
        <v>10147.942342212984</v>
      </c>
      <c r="M71" s="39">
        <f aca="true" t="shared" si="15" ref="M71:M134">K71-L71</f>
        <v>86499.12758362497</v>
      </c>
      <c r="N71" s="40">
        <f aca="true" t="shared" si="16" ref="N71:N134">K71*4.5%</f>
        <v>4349.118146662708</v>
      </c>
      <c r="O71" s="41">
        <f aca="true" t="shared" si="17" ref="O71:O134">K71*85%</f>
        <v>82150.00943696225</v>
      </c>
    </row>
    <row r="72" spans="1:15" ht="14.25">
      <c r="A72" s="19">
        <v>67</v>
      </c>
      <c r="B72" s="20" t="s">
        <v>73</v>
      </c>
      <c r="C72" s="21" t="s">
        <v>78</v>
      </c>
      <c r="D72" s="28">
        <f t="shared" si="9"/>
        <v>0.00039413720901588866</v>
      </c>
      <c r="E72" s="23">
        <v>2</v>
      </c>
      <c r="F72" s="24">
        <f t="shared" si="10"/>
        <v>0.0009170445229747442</v>
      </c>
      <c r="G72" s="25">
        <v>396</v>
      </c>
      <c r="H72" s="26">
        <f t="shared" si="11"/>
        <v>0.0001258200456449774</v>
      </c>
      <c r="I72" s="25">
        <v>6432</v>
      </c>
      <c r="J72" s="27">
        <f t="shared" si="12"/>
        <v>0.0014370017776356102</v>
      </c>
      <c r="K72" s="37">
        <f t="shared" si="13"/>
        <v>109739.51797434088</v>
      </c>
      <c r="L72" s="38">
        <f t="shared" si="14"/>
        <v>11522.649387305792</v>
      </c>
      <c r="M72" s="39">
        <f t="shared" si="15"/>
        <v>98216.86858703509</v>
      </c>
      <c r="N72" s="40">
        <f t="shared" si="16"/>
        <v>4938.27830884534</v>
      </c>
      <c r="O72" s="41">
        <f t="shared" si="17"/>
        <v>93278.59027818975</v>
      </c>
    </row>
    <row r="73" spans="1:15" ht="14.25">
      <c r="A73" s="19">
        <v>68</v>
      </c>
      <c r="B73" s="20" t="s">
        <v>73</v>
      </c>
      <c r="C73" s="21" t="s">
        <v>79</v>
      </c>
      <c r="D73" s="28">
        <f t="shared" si="9"/>
        <v>0.00039413720901588866</v>
      </c>
      <c r="E73" s="23">
        <v>2</v>
      </c>
      <c r="F73" s="24">
        <f t="shared" si="10"/>
        <v>0.000852202991047237</v>
      </c>
      <c r="G73" s="25">
        <v>368</v>
      </c>
      <c r="H73" s="26">
        <f t="shared" si="11"/>
        <v>0.00012010806596084594</v>
      </c>
      <c r="I73" s="25">
        <v>6140</v>
      </c>
      <c r="J73" s="27">
        <f t="shared" si="12"/>
        <v>0.0013664482660239717</v>
      </c>
      <c r="K73" s="37">
        <f t="shared" si="13"/>
        <v>108033.88683112952</v>
      </c>
      <c r="L73" s="38">
        <f t="shared" si="14"/>
        <v>11343.5581172686</v>
      </c>
      <c r="M73" s="39">
        <f t="shared" si="15"/>
        <v>96690.32871386092</v>
      </c>
      <c r="N73" s="40">
        <f t="shared" si="16"/>
        <v>4861.524907400828</v>
      </c>
      <c r="O73" s="41">
        <f t="shared" si="17"/>
        <v>91828.8038064601</v>
      </c>
    </row>
    <row r="74" spans="1:15" ht="14.25">
      <c r="A74" s="19">
        <v>69</v>
      </c>
      <c r="B74" s="20" t="s">
        <v>80</v>
      </c>
      <c r="C74" s="21" t="s">
        <v>81</v>
      </c>
      <c r="D74" s="28">
        <f t="shared" si="9"/>
        <v>0.0011824116270476661</v>
      </c>
      <c r="E74" s="23">
        <v>6</v>
      </c>
      <c r="F74" s="24">
        <f t="shared" si="10"/>
        <v>0.0016905113681100082</v>
      </c>
      <c r="G74" s="25">
        <v>730</v>
      </c>
      <c r="H74" s="26">
        <f t="shared" si="11"/>
        <v>0.00022032201089853547</v>
      </c>
      <c r="I74" s="25">
        <v>11263</v>
      </c>
      <c r="J74" s="27">
        <f t="shared" si="12"/>
        <v>0.0030932450060562095</v>
      </c>
      <c r="K74" s="37">
        <f t="shared" si="13"/>
        <v>149779.19802140887</v>
      </c>
      <c r="L74" s="38">
        <f t="shared" si="14"/>
        <v>15726.815792247931</v>
      </c>
      <c r="M74" s="39">
        <f t="shared" si="15"/>
        <v>134052.38222916092</v>
      </c>
      <c r="N74" s="40">
        <f t="shared" si="16"/>
        <v>6740.0639109633985</v>
      </c>
      <c r="O74" s="41">
        <f t="shared" si="17"/>
        <v>127312.31831819753</v>
      </c>
    </row>
    <row r="75" spans="1:15" ht="14.25">
      <c r="A75" s="19">
        <v>70</v>
      </c>
      <c r="B75" s="20" t="s">
        <v>80</v>
      </c>
      <c r="C75" s="21" t="s">
        <v>82</v>
      </c>
      <c r="D75" s="28">
        <f t="shared" si="9"/>
        <v>0.00019706860450794433</v>
      </c>
      <c r="E75" s="23">
        <v>1</v>
      </c>
      <c r="F75" s="24">
        <f t="shared" si="10"/>
        <v>0.00037978611557539914</v>
      </c>
      <c r="G75" s="25">
        <v>164</v>
      </c>
      <c r="H75" s="26">
        <f t="shared" si="11"/>
        <v>5.9017269544604594E-05</v>
      </c>
      <c r="I75" s="25">
        <v>3017</v>
      </c>
      <c r="J75" s="27">
        <f t="shared" si="12"/>
        <v>0.000635871989627948</v>
      </c>
      <c r="K75" s="37">
        <f t="shared" si="13"/>
        <v>90372.20534925564</v>
      </c>
      <c r="L75" s="38">
        <f t="shared" si="14"/>
        <v>9489.081561671843</v>
      </c>
      <c r="M75" s="39">
        <f t="shared" si="15"/>
        <v>80883.1237875838</v>
      </c>
      <c r="N75" s="40">
        <f t="shared" si="16"/>
        <v>4066.7492407165037</v>
      </c>
      <c r="O75" s="41">
        <f t="shared" si="17"/>
        <v>76816.3745468673</v>
      </c>
    </row>
    <row r="76" spans="1:15" ht="14.25">
      <c r="A76" s="19">
        <v>71</v>
      </c>
      <c r="B76" s="20" t="s">
        <v>80</v>
      </c>
      <c r="C76" s="21" t="s">
        <v>83</v>
      </c>
      <c r="D76" s="28">
        <f t="shared" si="9"/>
        <v>0.00039413720901588866</v>
      </c>
      <c r="E76" s="23">
        <v>2</v>
      </c>
      <c r="F76" s="24">
        <f t="shared" si="10"/>
        <v>0.00025473458971520674</v>
      </c>
      <c r="G76" s="25">
        <v>110</v>
      </c>
      <c r="H76" s="26">
        <f t="shared" si="11"/>
        <v>6.335993903048536E-05</v>
      </c>
      <c r="I76" s="25">
        <v>3239</v>
      </c>
      <c r="J76" s="27">
        <f t="shared" si="12"/>
        <v>0.0007122317377615808</v>
      </c>
      <c r="K76" s="37">
        <f t="shared" si="13"/>
        <v>92218.20226038621</v>
      </c>
      <c r="L76" s="38">
        <f t="shared" si="14"/>
        <v>9682.911237340551</v>
      </c>
      <c r="M76" s="39">
        <f t="shared" si="15"/>
        <v>82535.29102304566</v>
      </c>
      <c r="N76" s="40">
        <f t="shared" si="16"/>
        <v>4149.819101717379</v>
      </c>
      <c r="O76" s="41">
        <f t="shared" si="17"/>
        <v>78385.47192132828</v>
      </c>
    </row>
    <row r="77" spans="1:15" ht="14.25">
      <c r="A77" s="19">
        <v>72</v>
      </c>
      <c r="B77" s="20" t="s">
        <v>80</v>
      </c>
      <c r="C77" s="21" t="s">
        <v>84</v>
      </c>
      <c r="D77" s="28">
        <f t="shared" si="9"/>
        <v>0.00039413720901588866</v>
      </c>
      <c r="E77" s="23">
        <v>2</v>
      </c>
      <c r="F77" s="24">
        <f t="shared" si="10"/>
        <v>0.0020610344076957637</v>
      </c>
      <c r="G77" s="25">
        <v>890</v>
      </c>
      <c r="H77" s="26">
        <f t="shared" si="11"/>
        <v>0.0001011529005022043</v>
      </c>
      <c r="I77" s="25">
        <v>5171</v>
      </c>
      <c r="J77" s="27">
        <f t="shared" si="12"/>
        <v>0.0025563245172138564</v>
      </c>
      <c r="K77" s="37">
        <f t="shared" si="13"/>
        <v>136799.145203645</v>
      </c>
      <c r="L77" s="38">
        <f t="shared" si="14"/>
        <v>14363.910246382724</v>
      </c>
      <c r="M77" s="39">
        <f t="shared" si="15"/>
        <v>122435.23495726226</v>
      </c>
      <c r="N77" s="40">
        <f t="shared" si="16"/>
        <v>6155.961534164025</v>
      </c>
      <c r="O77" s="41">
        <f t="shared" si="17"/>
        <v>116279.27342309825</v>
      </c>
    </row>
    <row r="78" spans="1:15" ht="14.25">
      <c r="A78" s="19">
        <v>73</v>
      </c>
      <c r="B78" s="20" t="s">
        <v>80</v>
      </c>
      <c r="C78" s="21" t="s">
        <v>85</v>
      </c>
      <c r="D78" s="28">
        <f t="shared" si="9"/>
        <v>0.0005912058135238331</v>
      </c>
      <c r="E78" s="23">
        <v>3</v>
      </c>
      <c r="F78" s="24">
        <f t="shared" si="10"/>
        <v>0.0005418899453941671</v>
      </c>
      <c r="G78" s="25">
        <v>234</v>
      </c>
      <c r="H78" s="26">
        <f t="shared" si="11"/>
        <v>0.00010371546673035916</v>
      </c>
      <c r="I78" s="25">
        <v>5302</v>
      </c>
      <c r="J78" s="27">
        <f t="shared" si="12"/>
        <v>0.0012368112256483594</v>
      </c>
      <c r="K78" s="37">
        <f t="shared" si="13"/>
        <v>104899.91138004909</v>
      </c>
      <c r="L78" s="38">
        <f t="shared" si="14"/>
        <v>11014.490694905155</v>
      </c>
      <c r="M78" s="39">
        <f t="shared" si="15"/>
        <v>93885.42068514394</v>
      </c>
      <c r="N78" s="40">
        <f t="shared" si="16"/>
        <v>4720.496012102209</v>
      </c>
      <c r="O78" s="41">
        <f t="shared" si="17"/>
        <v>89164.92467304172</v>
      </c>
    </row>
    <row r="79" spans="1:15" ht="14.25">
      <c r="A79" s="19">
        <v>74</v>
      </c>
      <c r="B79" s="20" t="s">
        <v>80</v>
      </c>
      <c r="C79" s="21" t="s">
        <v>86</v>
      </c>
      <c r="D79" s="28">
        <f t="shared" si="9"/>
        <v>0.00039413720901588866</v>
      </c>
      <c r="E79" s="23">
        <v>2</v>
      </c>
      <c r="F79" s="24">
        <f t="shared" si="10"/>
        <v>0.0009263075989643881</v>
      </c>
      <c r="G79" s="25">
        <v>400</v>
      </c>
      <c r="H79" s="26">
        <f t="shared" si="11"/>
        <v>9.759269398675251E-05</v>
      </c>
      <c r="I79" s="25">
        <v>4989</v>
      </c>
      <c r="J79" s="27">
        <f t="shared" si="12"/>
        <v>0.0014180375019670292</v>
      </c>
      <c r="K79" s="37">
        <f t="shared" si="13"/>
        <v>109281.05661005294</v>
      </c>
      <c r="L79" s="38">
        <f t="shared" si="14"/>
        <v>11474.510944055559</v>
      </c>
      <c r="M79" s="39">
        <f t="shared" si="15"/>
        <v>97806.54566599739</v>
      </c>
      <c r="N79" s="40">
        <f t="shared" si="16"/>
        <v>4917.647547452382</v>
      </c>
      <c r="O79" s="41">
        <f t="shared" si="17"/>
        <v>92888.898118545</v>
      </c>
    </row>
    <row r="80" spans="1:15" ht="14.25">
      <c r="A80" s="19">
        <v>75</v>
      </c>
      <c r="B80" s="20" t="s">
        <v>87</v>
      </c>
      <c r="C80" s="21" t="s">
        <v>88</v>
      </c>
      <c r="D80" s="28">
        <f t="shared" si="9"/>
        <v>0.0013794802315556104</v>
      </c>
      <c r="E80" s="23">
        <v>7</v>
      </c>
      <c r="F80" s="24">
        <f t="shared" si="10"/>
        <v>0.0023644001463566005</v>
      </c>
      <c r="G80" s="25">
        <v>1021</v>
      </c>
      <c r="H80" s="26">
        <f t="shared" si="11"/>
        <v>0.00019547881158741588</v>
      </c>
      <c r="I80" s="25">
        <v>9993</v>
      </c>
      <c r="J80" s="27">
        <f t="shared" si="12"/>
        <v>0.003939359189499627</v>
      </c>
      <c r="K80" s="37">
        <f t="shared" si="13"/>
        <v>170234.00840615347</v>
      </c>
      <c r="L80" s="38">
        <f t="shared" si="14"/>
        <v>17874.570882646112</v>
      </c>
      <c r="M80" s="39">
        <f t="shared" si="15"/>
        <v>152359.43752350737</v>
      </c>
      <c r="N80" s="40">
        <f t="shared" si="16"/>
        <v>7660.530378276906</v>
      </c>
      <c r="O80" s="41">
        <f t="shared" si="17"/>
        <v>144698.90714523045</v>
      </c>
    </row>
    <row r="81" spans="1:15" ht="14.25">
      <c r="A81" s="19">
        <v>76</v>
      </c>
      <c r="B81" s="20" t="s">
        <v>87</v>
      </c>
      <c r="C81" s="21" t="s">
        <v>89</v>
      </c>
      <c r="D81" s="28">
        <f t="shared" si="9"/>
        <v>0.0005912058135238331</v>
      </c>
      <c r="E81" s="23">
        <v>3</v>
      </c>
      <c r="F81" s="24">
        <f t="shared" si="10"/>
        <v>0.0006854676232336472</v>
      </c>
      <c r="G81" s="25">
        <v>296</v>
      </c>
      <c r="H81" s="26">
        <f t="shared" si="11"/>
        <v>5.144694030570437E-05</v>
      </c>
      <c r="I81" s="25">
        <v>2630</v>
      </c>
      <c r="J81" s="27">
        <f t="shared" si="12"/>
        <v>0.0013281203770631846</v>
      </c>
      <c r="K81" s="37">
        <f t="shared" si="13"/>
        <v>107107.31011550249</v>
      </c>
      <c r="L81" s="38">
        <f t="shared" si="14"/>
        <v>11246.267562127761</v>
      </c>
      <c r="M81" s="39">
        <f t="shared" si="15"/>
        <v>95861.04255337473</v>
      </c>
      <c r="N81" s="40">
        <f t="shared" si="16"/>
        <v>4819.828955197612</v>
      </c>
      <c r="O81" s="41">
        <f t="shared" si="17"/>
        <v>91041.21359817711</v>
      </c>
    </row>
    <row r="82" spans="1:15" ht="14.25">
      <c r="A82" s="19">
        <v>77</v>
      </c>
      <c r="B82" s="20" t="s">
        <v>87</v>
      </c>
      <c r="C82" s="21" t="s">
        <v>90</v>
      </c>
      <c r="D82" s="28">
        <f t="shared" si="9"/>
        <v>0.00019706860450794433</v>
      </c>
      <c r="E82" s="23">
        <v>1</v>
      </c>
      <c r="F82" s="24">
        <f t="shared" si="10"/>
        <v>0.0005951526323346194</v>
      </c>
      <c r="G82" s="25">
        <v>257</v>
      </c>
      <c r="H82" s="26">
        <f t="shared" si="11"/>
        <v>0.00010678663388929283</v>
      </c>
      <c r="I82" s="25">
        <v>5459</v>
      </c>
      <c r="J82" s="27">
        <f t="shared" si="12"/>
        <v>0.0008990078707318566</v>
      </c>
      <c r="K82" s="37">
        <f t="shared" si="13"/>
        <v>96733.51527494263</v>
      </c>
      <c r="L82" s="38">
        <f t="shared" si="14"/>
        <v>10157.019103868975</v>
      </c>
      <c r="M82" s="39">
        <f t="shared" si="15"/>
        <v>86576.49617107365</v>
      </c>
      <c r="N82" s="40">
        <f t="shared" si="16"/>
        <v>4353.008187372418</v>
      </c>
      <c r="O82" s="41">
        <f t="shared" si="17"/>
        <v>82223.48798370124</v>
      </c>
    </row>
    <row r="83" spans="1:15" ht="14.25">
      <c r="A83" s="19">
        <v>78</v>
      </c>
      <c r="B83" s="20" t="s">
        <v>87</v>
      </c>
      <c r="C83" s="21" t="s">
        <v>91</v>
      </c>
      <c r="D83" s="28">
        <f t="shared" si="9"/>
        <v>0.0005912058135238331</v>
      </c>
      <c r="E83" s="23">
        <v>3</v>
      </c>
      <c r="F83" s="24">
        <f t="shared" si="10"/>
        <v>0.0022185066995197094</v>
      </c>
      <c r="G83" s="25">
        <v>958</v>
      </c>
      <c r="H83" s="26">
        <f t="shared" si="11"/>
        <v>0.00012836305029887153</v>
      </c>
      <c r="I83" s="25">
        <v>6562</v>
      </c>
      <c r="J83" s="27">
        <f t="shared" si="12"/>
        <v>0.002938075563342414</v>
      </c>
      <c r="K83" s="37">
        <f t="shared" si="13"/>
        <v>146027.97674380286</v>
      </c>
      <c r="L83" s="38">
        <f t="shared" si="14"/>
        <v>15332.9375580993</v>
      </c>
      <c r="M83" s="39">
        <f t="shared" si="15"/>
        <v>130695.03918570356</v>
      </c>
      <c r="N83" s="40">
        <f t="shared" si="16"/>
        <v>6571.258953471129</v>
      </c>
      <c r="O83" s="41">
        <f t="shared" si="17"/>
        <v>124123.78023223243</v>
      </c>
    </row>
    <row r="84" spans="1:15" ht="14.25">
      <c r="A84" s="19">
        <v>79</v>
      </c>
      <c r="B84" s="20" t="s">
        <v>87</v>
      </c>
      <c r="C84" s="21" t="s">
        <v>92</v>
      </c>
      <c r="D84" s="28">
        <f t="shared" si="9"/>
        <v>0.00039413720901588866</v>
      </c>
      <c r="E84" s="23">
        <v>2</v>
      </c>
      <c r="F84" s="24">
        <f t="shared" si="10"/>
        <v>0.00027557651069190546</v>
      </c>
      <c r="G84" s="25">
        <v>119</v>
      </c>
      <c r="H84" s="26">
        <f t="shared" si="11"/>
        <v>3.462398644148165E-05</v>
      </c>
      <c r="I84" s="25">
        <v>1770</v>
      </c>
      <c r="J84" s="27">
        <f t="shared" si="12"/>
        <v>0.0007043377061492759</v>
      </c>
      <c r="K84" s="37">
        <f t="shared" si="13"/>
        <v>92027.36404615875</v>
      </c>
      <c r="L84" s="38">
        <f t="shared" si="14"/>
        <v>9662.873224846668</v>
      </c>
      <c r="M84" s="39">
        <f t="shared" si="15"/>
        <v>82364.49082131208</v>
      </c>
      <c r="N84" s="40">
        <f t="shared" si="16"/>
        <v>4141.231382077143</v>
      </c>
      <c r="O84" s="41">
        <f t="shared" si="17"/>
        <v>78223.25943923494</v>
      </c>
    </row>
    <row r="85" spans="1:15" ht="14.25">
      <c r="A85" s="19">
        <v>80</v>
      </c>
      <c r="B85" s="20" t="s">
        <v>87</v>
      </c>
      <c r="C85" s="21" t="s">
        <v>93</v>
      </c>
      <c r="D85" s="28">
        <f t="shared" si="9"/>
        <v>0.0005912058135238331</v>
      </c>
      <c r="E85" s="23">
        <v>3</v>
      </c>
      <c r="F85" s="24">
        <f t="shared" si="10"/>
        <v>0.002239348620496408</v>
      </c>
      <c r="G85" s="25">
        <v>967</v>
      </c>
      <c r="H85" s="26">
        <f t="shared" si="11"/>
        <v>0.00011586320434626883</v>
      </c>
      <c r="I85" s="25">
        <v>5923</v>
      </c>
      <c r="J85" s="27">
        <f t="shared" si="12"/>
        <v>0.00294641763836651</v>
      </c>
      <c r="K85" s="37">
        <f t="shared" si="13"/>
        <v>146229.6464075104</v>
      </c>
      <c r="L85" s="38">
        <f t="shared" si="14"/>
        <v>15354.11287278859</v>
      </c>
      <c r="M85" s="39">
        <f t="shared" si="15"/>
        <v>130875.53353472179</v>
      </c>
      <c r="N85" s="40">
        <f t="shared" si="16"/>
        <v>6580.334088337967</v>
      </c>
      <c r="O85" s="41">
        <f t="shared" si="17"/>
        <v>124295.19944638382</v>
      </c>
    </row>
    <row r="86" spans="1:15" ht="14.25">
      <c r="A86" s="19">
        <v>81</v>
      </c>
      <c r="B86" s="20" t="s">
        <v>87</v>
      </c>
      <c r="C86" s="21" t="s">
        <v>94</v>
      </c>
      <c r="D86" s="28">
        <f t="shared" si="9"/>
        <v>0.0007882744180317773</v>
      </c>
      <c r="E86" s="23">
        <v>4</v>
      </c>
      <c r="F86" s="24">
        <f t="shared" si="10"/>
        <v>0.001319988328524253</v>
      </c>
      <c r="G86" s="25">
        <v>570</v>
      </c>
      <c r="H86" s="26">
        <f t="shared" si="11"/>
        <v>8.706856703448295E-05</v>
      </c>
      <c r="I86" s="25">
        <v>4451</v>
      </c>
      <c r="J86" s="27">
        <f t="shared" si="12"/>
        <v>0.002195331313590513</v>
      </c>
      <c r="K86" s="37">
        <f t="shared" si="13"/>
        <v>128072.13450605064</v>
      </c>
      <c r="L86" s="38">
        <f t="shared" si="14"/>
        <v>13447.574123135317</v>
      </c>
      <c r="M86" s="39">
        <f t="shared" si="15"/>
        <v>114624.56038291533</v>
      </c>
      <c r="N86" s="40">
        <f t="shared" si="16"/>
        <v>5763.246052772279</v>
      </c>
      <c r="O86" s="41">
        <f t="shared" si="17"/>
        <v>108861.31433014304</v>
      </c>
    </row>
    <row r="87" spans="1:15" ht="14.25">
      <c r="A87" s="19">
        <v>82</v>
      </c>
      <c r="B87" s="20" t="s">
        <v>87</v>
      </c>
      <c r="C87" s="21" t="s">
        <v>95</v>
      </c>
      <c r="D87" s="28">
        <f t="shared" si="9"/>
        <v>0.00039413720901588866</v>
      </c>
      <c r="E87" s="23">
        <v>2</v>
      </c>
      <c r="F87" s="24">
        <f t="shared" si="10"/>
        <v>0.00033810227362200164</v>
      </c>
      <c r="G87" s="25">
        <v>146</v>
      </c>
      <c r="H87" s="26">
        <f t="shared" si="11"/>
        <v>5.3403097731776777E-05</v>
      </c>
      <c r="I87" s="25">
        <v>2730</v>
      </c>
      <c r="J87" s="27">
        <f t="shared" si="12"/>
        <v>0.0007856425803696672</v>
      </c>
      <c r="K87" s="37">
        <f t="shared" si="13"/>
        <v>93992.9093804367</v>
      </c>
      <c r="L87" s="38">
        <f t="shared" si="14"/>
        <v>9869.255484945854</v>
      </c>
      <c r="M87" s="39">
        <f t="shared" si="15"/>
        <v>84123.65389549085</v>
      </c>
      <c r="N87" s="40">
        <f t="shared" si="16"/>
        <v>4229.680922119652</v>
      </c>
      <c r="O87" s="41">
        <f t="shared" si="17"/>
        <v>79893.97297337119</v>
      </c>
    </row>
    <row r="88" spans="1:15" ht="14.25">
      <c r="A88" s="19">
        <v>83</v>
      </c>
      <c r="B88" s="20" t="s">
        <v>87</v>
      </c>
      <c r="C88" s="21" t="s">
        <v>96</v>
      </c>
      <c r="D88" s="28">
        <f t="shared" si="9"/>
        <v>0.00039413720901588866</v>
      </c>
      <c r="E88" s="23">
        <v>2</v>
      </c>
      <c r="F88" s="24">
        <f t="shared" si="10"/>
        <v>0.00035431265660387844</v>
      </c>
      <c r="G88" s="25">
        <v>153</v>
      </c>
      <c r="H88" s="26">
        <f t="shared" si="11"/>
        <v>6.926753445722403E-05</v>
      </c>
      <c r="I88" s="25">
        <v>3541</v>
      </c>
      <c r="J88" s="27">
        <f t="shared" si="12"/>
        <v>0.0008177174000769911</v>
      </c>
      <c r="K88" s="37">
        <f t="shared" si="13"/>
        <v>94768.31814686126</v>
      </c>
      <c r="L88" s="38">
        <f t="shared" si="14"/>
        <v>9950.673405420432</v>
      </c>
      <c r="M88" s="39">
        <f t="shared" si="15"/>
        <v>84817.64474144083</v>
      </c>
      <c r="N88" s="40">
        <f t="shared" si="16"/>
        <v>4264.574316608757</v>
      </c>
      <c r="O88" s="41">
        <f t="shared" si="17"/>
        <v>80553.07042483207</v>
      </c>
    </row>
    <row r="89" spans="1:15" ht="14.25">
      <c r="A89" s="19">
        <v>84</v>
      </c>
      <c r="B89" s="20" t="s">
        <v>87</v>
      </c>
      <c r="C89" s="21" t="s">
        <v>97</v>
      </c>
      <c r="D89" s="28">
        <f t="shared" si="9"/>
        <v>0.00039413720901588866</v>
      </c>
      <c r="E89" s="23">
        <v>2</v>
      </c>
      <c r="F89" s="24">
        <f t="shared" si="10"/>
        <v>0.0008475714530524151</v>
      </c>
      <c r="G89" s="25">
        <v>366</v>
      </c>
      <c r="H89" s="26">
        <f t="shared" si="11"/>
        <v>7.2319140041897E-05</v>
      </c>
      <c r="I89" s="25">
        <v>3697</v>
      </c>
      <c r="J89" s="27">
        <f t="shared" si="12"/>
        <v>0.001314027802110201</v>
      </c>
      <c r="K89" s="37">
        <f t="shared" si="13"/>
        <v>106766.6221160141</v>
      </c>
      <c r="L89" s="38">
        <f t="shared" si="14"/>
        <v>11210.49532218148</v>
      </c>
      <c r="M89" s="39">
        <f t="shared" si="15"/>
        <v>95556.12679383262</v>
      </c>
      <c r="N89" s="40">
        <f t="shared" si="16"/>
        <v>4804.497995220634</v>
      </c>
      <c r="O89" s="41">
        <f t="shared" si="17"/>
        <v>90751.62879861199</v>
      </c>
    </row>
    <row r="90" spans="1:15" ht="15" customHeight="1">
      <c r="A90" s="19">
        <v>85</v>
      </c>
      <c r="B90" s="20" t="s">
        <v>98</v>
      </c>
      <c r="C90" s="21" t="s">
        <v>99</v>
      </c>
      <c r="D90" s="28">
        <f t="shared" si="9"/>
        <v>0.0025618918586032763</v>
      </c>
      <c r="E90" s="23">
        <v>13</v>
      </c>
      <c r="F90" s="24">
        <f t="shared" si="10"/>
        <v>0.0020749290216802293</v>
      </c>
      <c r="G90" s="25">
        <v>896</v>
      </c>
      <c r="H90" s="26">
        <f t="shared" si="11"/>
        <v>0.0007237391244982701</v>
      </c>
      <c r="I90" s="25">
        <v>36998</v>
      </c>
      <c r="J90" s="27">
        <f t="shared" si="12"/>
        <v>0.005360560004781776</v>
      </c>
      <c r="K90" s="37">
        <f t="shared" si="13"/>
        <v>204591.53811559943</v>
      </c>
      <c r="L90" s="38">
        <f t="shared" si="14"/>
        <v>21482.111502137937</v>
      </c>
      <c r="M90" s="39">
        <f t="shared" si="15"/>
        <v>183109.4266134615</v>
      </c>
      <c r="N90" s="40">
        <f t="shared" si="16"/>
        <v>9206.619215201974</v>
      </c>
      <c r="O90" s="41">
        <f t="shared" si="17"/>
        <v>173902.8073982595</v>
      </c>
    </row>
    <row r="91" spans="1:15" ht="15.75" customHeight="1">
      <c r="A91" s="19">
        <v>86</v>
      </c>
      <c r="B91" s="20" t="s">
        <v>98</v>
      </c>
      <c r="C91" s="21" t="s">
        <v>100</v>
      </c>
      <c r="D91" s="28">
        <f t="shared" si="9"/>
        <v>0.0005912058135238331</v>
      </c>
      <c r="E91" s="23">
        <v>3</v>
      </c>
      <c r="F91" s="24">
        <f t="shared" si="10"/>
        <v>0.0009726229789126075</v>
      </c>
      <c r="G91" s="25">
        <v>420</v>
      </c>
      <c r="H91" s="26">
        <f t="shared" si="11"/>
        <v>0.0002499969190520539</v>
      </c>
      <c r="I91" s="25">
        <v>12780</v>
      </c>
      <c r="J91" s="27">
        <f t="shared" si="12"/>
        <v>0.0018138257114884942</v>
      </c>
      <c r="K91" s="37">
        <f t="shared" si="13"/>
        <v>118849.23657523435</v>
      </c>
      <c r="L91" s="38">
        <f t="shared" si="14"/>
        <v>12479.169840399605</v>
      </c>
      <c r="M91" s="39">
        <f t="shared" si="15"/>
        <v>106370.06673483475</v>
      </c>
      <c r="N91" s="40">
        <f t="shared" si="16"/>
        <v>5348.215645885545</v>
      </c>
      <c r="O91" s="41">
        <f t="shared" si="17"/>
        <v>101021.85108894919</v>
      </c>
    </row>
    <row r="92" spans="1:15" ht="14.25">
      <c r="A92" s="19">
        <v>87</v>
      </c>
      <c r="B92" s="20" t="s">
        <v>98</v>
      </c>
      <c r="C92" s="21" t="s">
        <v>101</v>
      </c>
      <c r="D92" s="28">
        <f t="shared" si="9"/>
        <v>0.0005912058135238331</v>
      </c>
      <c r="E92" s="23">
        <v>3</v>
      </c>
      <c r="F92" s="24">
        <f t="shared" si="10"/>
        <v>0.00014357767783948017</v>
      </c>
      <c r="G92" s="25">
        <v>62</v>
      </c>
      <c r="H92" s="26">
        <f t="shared" si="11"/>
        <v>0.00012583960721923812</v>
      </c>
      <c r="I92" s="25">
        <v>6433</v>
      </c>
      <c r="J92" s="27">
        <f t="shared" si="12"/>
        <v>0.0008606230985825513</v>
      </c>
      <c r="K92" s="37">
        <f t="shared" si="13"/>
        <v>95805.56340823318</v>
      </c>
      <c r="L92" s="38">
        <f t="shared" si="14"/>
        <v>10059.584157864483</v>
      </c>
      <c r="M92" s="39">
        <f t="shared" si="15"/>
        <v>85745.97925036869</v>
      </c>
      <c r="N92" s="40">
        <f t="shared" si="16"/>
        <v>4311.250353370493</v>
      </c>
      <c r="O92" s="41">
        <f t="shared" si="17"/>
        <v>81434.7288969982</v>
      </c>
    </row>
    <row r="93" spans="1:15" ht="14.25">
      <c r="A93" s="19">
        <v>88</v>
      </c>
      <c r="B93" s="20" t="s">
        <v>98</v>
      </c>
      <c r="C93" s="21" t="s">
        <v>102</v>
      </c>
      <c r="D93" s="28">
        <f t="shared" si="9"/>
        <v>0.0007882744180317773</v>
      </c>
      <c r="E93" s="23">
        <v>4</v>
      </c>
      <c r="F93" s="24">
        <f t="shared" si="10"/>
        <v>0.0003774703465779881</v>
      </c>
      <c r="G93" s="25">
        <v>163</v>
      </c>
      <c r="H93" s="26">
        <f t="shared" si="11"/>
        <v>0.0001591138450367298</v>
      </c>
      <c r="I93" s="25">
        <v>8134</v>
      </c>
      <c r="J93" s="27">
        <f t="shared" si="12"/>
        <v>0.0013248586096464953</v>
      </c>
      <c r="K93" s="37">
        <f t="shared" si="13"/>
        <v>107028.45688820403</v>
      </c>
      <c r="L93" s="38">
        <f t="shared" si="14"/>
        <v>11237.987973261423</v>
      </c>
      <c r="M93" s="39">
        <f t="shared" si="15"/>
        <v>95790.46891494261</v>
      </c>
      <c r="N93" s="40">
        <f t="shared" si="16"/>
        <v>4816.280559969181</v>
      </c>
      <c r="O93" s="41">
        <f t="shared" si="17"/>
        <v>90974.18835497342</v>
      </c>
    </row>
    <row r="94" spans="1:15" ht="14.25">
      <c r="A94" s="19">
        <v>89</v>
      </c>
      <c r="B94" s="20" t="s">
        <v>98</v>
      </c>
      <c r="C94" s="21" t="s">
        <v>103</v>
      </c>
      <c r="D94" s="28">
        <f t="shared" si="9"/>
        <v>0.00039413720901588866</v>
      </c>
      <c r="E94" s="23">
        <v>2</v>
      </c>
      <c r="F94" s="24">
        <f t="shared" si="10"/>
        <v>0.0002802080486867274</v>
      </c>
      <c r="G94" s="25">
        <v>121</v>
      </c>
      <c r="H94" s="26">
        <f t="shared" si="11"/>
        <v>0.00011662610574243707</v>
      </c>
      <c r="I94" s="25">
        <v>5962</v>
      </c>
      <c r="J94" s="27">
        <f t="shared" si="12"/>
        <v>0.000790971363445053</v>
      </c>
      <c r="K94" s="37">
        <f t="shared" si="13"/>
        <v>94121.73271128416</v>
      </c>
      <c r="L94" s="38">
        <f t="shared" si="14"/>
        <v>9882.781934684836</v>
      </c>
      <c r="M94" s="39">
        <f t="shared" si="15"/>
        <v>84238.95077659932</v>
      </c>
      <c r="N94" s="40">
        <f t="shared" si="16"/>
        <v>4235.477972007787</v>
      </c>
      <c r="O94" s="41">
        <f t="shared" si="17"/>
        <v>80003.47280459154</v>
      </c>
    </row>
    <row r="95" spans="1:15" ht="14.25">
      <c r="A95" s="19">
        <v>90</v>
      </c>
      <c r="B95" s="20" t="s">
        <v>98</v>
      </c>
      <c r="C95" s="21" t="s">
        <v>104</v>
      </c>
      <c r="D95" s="28">
        <f t="shared" si="9"/>
        <v>0.0007882744180317773</v>
      </c>
      <c r="E95" s="23">
        <v>4</v>
      </c>
      <c r="F95" s="24">
        <f t="shared" si="10"/>
        <v>0.0011578844987054852</v>
      </c>
      <c r="G95" s="25">
        <v>500</v>
      </c>
      <c r="H95" s="26">
        <f t="shared" si="11"/>
        <v>0.00023767312726779777</v>
      </c>
      <c r="I95" s="25">
        <v>12150</v>
      </c>
      <c r="J95" s="27">
        <f t="shared" si="12"/>
        <v>0.00218383204400506</v>
      </c>
      <c r="K95" s="37">
        <f t="shared" si="13"/>
        <v>127794.13966382234</v>
      </c>
      <c r="L95" s="38">
        <f t="shared" si="14"/>
        <v>13418.384664701345</v>
      </c>
      <c r="M95" s="39">
        <f t="shared" si="15"/>
        <v>114375.754999121</v>
      </c>
      <c r="N95" s="40">
        <f t="shared" si="16"/>
        <v>5750.736284872005</v>
      </c>
      <c r="O95" s="41">
        <f t="shared" si="17"/>
        <v>108625.01871424899</v>
      </c>
    </row>
    <row r="96" spans="1:15" ht="14.25">
      <c r="A96" s="19">
        <v>91</v>
      </c>
      <c r="B96" s="20" t="s">
        <v>98</v>
      </c>
      <c r="C96" s="21" t="s">
        <v>105</v>
      </c>
      <c r="D96" s="28">
        <f t="shared" si="9"/>
        <v>0.00039413720901588866</v>
      </c>
      <c r="E96" s="23">
        <v>2</v>
      </c>
      <c r="F96" s="24">
        <f t="shared" si="10"/>
        <v>0.00048631148945630373</v>
      </c>
      <c r="G96" s="25">
        <v>210</v>
      </c>
      <c r="H96" s="26">
        <f t="shared" si="11"/>
        <v>9.665373842223776E-05</v>
      </c>
      <c r="I96" s="25">
        <v>4941</v>
      </c>
      <c r="J96" s="27">
        <f t="shared" si="12"/>
        <v>0.0009771024368944302</v>
      </c>
      <c r="K96" s="37">
        <f t="shared" si="13"/>
        <v>98621.45141192286</v>
      </c>
      <c r="L96" s="38">
        <f t="shared" si="14"/>
        <v>10355.2523982519</v>
      </c>
      <c r="M96" s="39">
        <f t="shared" si="15"/>
        <v>88266.19901367095</v>
      </c>
      <c r="N96" s="40">
        <f t="shared" si="16"/>
        <v>4437.965313536528</v>
      </c>
      <c r="O96" s="41">
        <f t="shared" si="17"/>
        <v>83828.23370013443</v>
      </c>
    </row>
    <row r="97" spans="1:15" ht="14.25">
      <c r="A97" s="19">
        <v>92</v>
      </c>
      <c r="B97" s="20" t="s">
        <v>98</v>
      </c>
      <c r="C97" s="21" t="s">
        <v>106</v>
      </c>
      <c r="D97" s="28">
        <f t="shared" si="9"/>
        <v>0.0005912058135238331</v>
      </c>
      <c r="E97" s="23">
        <v>3</v>
      </c>
      <c r="F97" s="24">
        <f t="shared" si="10"/>
        <v>0.0012134629546433483</v>
      </c>
      <c r="G97" s="25">
        <v>524</v>
      </c>
      <c r="H97" s="26">
        <f t="shared" si="11"/>
        <v>0.00012092965207979636</v>
      </c>
      <c r="I97" s="25">
        <v>6182</v>
      </c>
      <c r="J97" s="27">
        <f t="shared" si="12"/>
        <v>0.0019255984202469778</v>
      </c>
      <c r="K97" s="37">
        <f t="shared" si="13"/>
        <v>121551.34180947069</v>
      </c>
      <c r="L97" s="38">
        <f t="shared" si="14"/>
        <v>12762.890889994422</v>
      </c>
      <c r="M97" s="39">
        <f t="shared" si="15"/>
        <v>108788.45091947626</v>
      </c>
      <c r="N97" s="40">
        <f t="shared" si="16"/>
        <v>5469.81038142618</v>
      </c>
      <c r="O97" s="41">
        <f t="shared" si="17"/>
        <v>103318.64053805008</v>
      </c>
    </row>
    <row r="98" spans="1:15" ht="14.25">
      <c r="A98" s="19">
        <v>93</v>
      </c>
      <c r="B98" s="20" t="s">
        <v>98</v>
      </c>
      <c r="C98" s="21" t="s">
        <v>107</v>
      </c>
      <c r="D98" s="28">
        <f t="shared" si="9"/>
        <v>0.00039413720901588866</v>
      </c>
      <c r="E98" s="23">
        <v>2</v>
      </c>
      <c r="F98" s="24">
        <f t="shared" si="10"/>
        <v>0.00013663037084724725</v>
      </c>
      <c r="G98" s="25">
        <v>59</v>
      </c>
      <c r="H98" s="26">
        <f t="shared" si="11"/>
        <v>0.0001097599931769229</v>
      </c>
      <c r="I98" s="25">
        <v>5611</v>
      </c>
      <c r="J98" s="27">
        <f t="shared" si="12"/>
        <v>0.0006405275730400589</v>
      </c>
      <c r="K98" s="37">
        <f t="shared" si="13"/>
        <v>90484.75407824342</v>
      </c>
      <c r="L98" s="38">
        <f t="shared" si="14"/>
        <v>9500.899178215559</v>
      </c>
      <c r="M98" s="39">
        <f t="shared" si="15"/>
        <v>80983.85490002786</v>
      </c>
      <c r="N98" s="40">
        <f t="shared" si="16"/>
        <v>4071.813933520954</v>
      </c>
      <c r="O98" s="41">
        <f t="shared" si="17"/>
        <v>76912.0409665069</v>
      </c>
    </row>
    <row r="99" spans="1:15" ht="14.25">
      <c r="A99" s="19">
        <v>94</v>
      </c>
      <c r="B99" s="20" t="s">
        <v>98</v>
      </c>
      <c r="C99" s="21" t="s">
        <v>108</v>
      </c>
      <c r="D99" s="28">
        <f t="shared" si="9"/>
        <v>0.00039413720901588866</v>
      </c>
      <c r="E99" s="23">
        <v>2</v>
      </c>
      <c r="F99" s="24">
        <f t="shared" si="10"/>
        <v>0.0006484153192750717</v>
      </c>
      <c r="G99" s="25">
        <v>280</v>
      </c>
      <c r="H99" s="26">
        <f t="shared" si="11"/>
        <v>0.00017255264655384724</v>
      </c>
      <c r="I99" s="25">
        <v>8821</v>
      </c>
      <c r="J99" s="27">
        <f t="shared" si="12"/>
        <v>0.0012151051748448076</v>
      </c>
      <c r="K99" s="37">
        <f t="shared" si="13"/>
        <v>104375.16760187323</v>
      </c>
      <c r="L99" s="38">
        <f t="shared" si="14"/>
        <v>10959.392598196688</v>
      </c>
      <c r="M99" s="39">
        <f t="shared" si="15"/>
        <v>93415.77500367654</v>
      </c>
      <c r="N99" s="40">
        <f t="shared" si="16"/>
        <v>4696.882542084295</v>
      </c>
      <c r="O99" s="41">
        <f t="shared" si="17"/>
        <v>88718.89246159224</v>
      </c>
    </row>
    <row r="100" spans="1:15" ht="14.25">
      <c r="A100" s="19">
        <v>95</v>
      </c>
      <c r="B100" s="20" t="s">
        <v>98</v>
      </c>
      <c r="C100" s="21" t="s">
        <v>109</v>
      </c>
      <c r="D100" s="28">
        <f t="shared" si="9"/>
        <v>0.0007882744180317773</v>
      </c>
      <c r="E100" s="23">
        <v>4</v>
      </c>
      <c r="F100" s="24">
        <f t="shared" si="10"/>
        <v>0.00023157689974109702</v>
      </c>
      <c r="G100" s="25">
        <v>100</v>
      </c>
      <c r="H100" s="26">
        <f t="shared" si="11"/>
        <v>0.00013636373417150768</v>
      </c>
      <c r="I100" s="25">
        <v>6971</v>
      </c>
      <c r="J100" s="27">
        <f t="shared" si="12"/>
        <v>0.001156215051944382</v>
      </c>
      <c r="K100" s="37">
        <f t="shared" si="13"/>
        <v>102951.49888075543</v>
      </c>
      <c r="L100" s="38">
        <f t="shared" si="14"/>
        <v>10809.90738247932</v>
      </c>
      <c r="M100" s="39">
        <f t="shared" si="15"/>
        <v>92141.59149827612</v>
      </c>
      <c r="N100" s="40">
        <f t="shared" si="16"/>
        <v>4632.817449633994</v>
      </c>
      <c r="O100" s="41">
        <f t="shared" si="17"/>
        <v>87508.77404864211</v>
      </c>
    </row>
    <row r="101" spans="1:15" ht="14.25">
      <c r="A101" s="19">
        <v>96</v>
      </c>
      <c r="B101" s="20" t="s">
        <v>98</v>
      </c>
      <c r="C101" s="21" t="s">
        <v>110</v>
      </c>
      <c r="D101" s="28">
        <f t="shared" si="9"/>
        <v>0.00039413720901588866</v>
      </c>
      <c r="E101" s="23">
        <v>2</v>
      </c>
      <c r="F101" s="24">
        <f t="shared" si="10"/>
        <v>0.00025936612771002867</v>
      </c>
      <c r="G101" s="25">
        <v>112</v>
      </c>
      <c r="H101" s="26">
        <f t="shared" si="11"/>
        <v>0.00012204466181265765</v>
      </c>
      <c r="I101" s="25">
        <v>6239</v>
      </c>
      <c r="J101" s="27">
        <f t="shared" si="12"/>
        <v>0.0007755479985385749</v>
      </c>
      <c r="K101" s="37">
        <f t="shared" si="13"/>
        <v>93748.87286467005</v>
      </c>
      <c r="L101" s="38">
        <f t="shared" si="14"/>
        <v>9843.631650790354</v>
      </c>
      <c r="M101" s="39">
        <f t="shared" si="15"/>
        <v>83905.2412138797</v>
      </c>
      <c r="N101" s="40">
        <f t="shared" si="16"/>
        <v>4218.699278910152</v>
      </c>
      <c r="O101" s="41">
        <f t="shared" si="17"/>
        <v>79686.54193496954</v>
      </c>
    </row>
    <row r="102" spans="1:15" ht="14.25">
      <c r="A102" s="19">
        <v>97</v>
      </c>
      <c r="B102" s="20" t="s">
        <v>98</v>
      </c>
      <c r="C102" s="21" t="s">
        <v>111</v>
      </c>
      <c r="D102" s="28">
        <f t="shared" si="9"/>
        <v>0.0009853430225397217</v>
      </c>
      <c r="E102" s="23">
        <v>5</v>
      </c>
      <c r="F102" s="24">
        <f t="shared" si="10"/>
        <v>0.001088411428783156</v>
      </c>
      <c r="G102" s="25">
        <v>470</v>
      </c>
      <c r="H102" s="26">
        <f t="shared" si="11"/>
        <v>0.0003602068284369735</v>
      </c>
      <c r="I102" s="25">
        <v>18414</v>
      </c>
      <c r="J102" s="27">
        <f t="shared" si="12"/>
        <v>0.0024339612797598512</v>
      </c>
      <c r="K102" s="37">
        <f t="shared" si="13"/>
        <v>133841.0139381944</v>
      </c>
      <c r="L102" s="38">
        <f t="shared" si="14"/>
        <v>14053.306463510411</v>
      </c>
      <c r="M102" s="39">
        <f t="shared" si="15"/>
        <v>119787.707474684</v>
      </c>
      <c r="N102" s="40">
        <f t="shared" si="16"/>
        <v>6022.845627218748</v>
      </c>
      <c r="O102" s="41">
        <f t="shared" si="17"/>
        <v>113764.86184746523</v>
      </c>
    </row>
    <row r="103" spans="1:15" ht="14.25">
      <c r="A103" s="19">
        <v>98</v>
      </c>
      <c r="B103" s="20" t="s">
        <v>112</v>
      </c>
      <c r="C103" s="21" t="s">
        <v>113</v>
      </c>
      <c r="D103" s="28">
        <f t="shared" si="9"/>
        <v>0.002956029067619165</v>
      </c>
      <c r="E103" s="23">
        <v>15</v>
      </c>
      <c r="F103" s="24">
        <f t="shared" si="10"/>
        <v>0.002035560948724243</v>
      </c>
      <c r="G103" s="25">
        <v>879</v>
      </c>
      <c r="H103" s="26">
        <f t="shared" si="11"/>
        <v>0.0005794725143254299</v>
      </c>
      <c r="I103" s="25">
        <v>29623</v>
      </c>
      <c r="J103" s="27">
        <f t="shared" si="12"/>
        <v>0.005571062530668838</v>
      </c>
      <c r="K103" s="37">
        <f t="shared" si="13"/>
        <v>209680.43667891916</v>
      </c>
      <c r="L103" s="38">
        <f t="shared" si="14"/>
        <v>22016.44585128651</v>
      </c>
      <c r="M103" s="39">
        <f t="shared" si="15"/>
        <v>187663.99082763266</v>
      </c>
      <c r="N103" s="40">
        <f t="shared" si="16"/>
        <v>9435.619650551362</v>
      </c>
      <c r="O103" s="41">
        <f t="shared" si="17"/>
        <v>178228.37117708128</v>
      </c>
    </row>
    <row r="104" spans="1:15" ht="14.25">
      <c r="A104" s="19">
        <v>99</v>
      </c>
      <c r="B104" s="20" t="s">
        <v>112</v>
      </c>
      <c r="C104" s="21" t="s">
        <v>114</v>
      </c>
      <c r="D104" s="28">
        <f t="shared" si="9"/>
        <v>0.0005912058135238331</v>
      </c>
      <c r="E104" s="23">
        <v>3</v>
      </c>
      <c r="F104" s="24">
        <f t="shared" si="10"/>
        <v>0.0008290453010731273</v>
      </c>
      <c r="G104" s="25">
        <v>358</v>
      </c>
      <c r="H104" s="26">
        <f t="shared" si="11"/>
        <v>6.825033259566637E-05</v>
      </c>
      <c r="I104" s="25">
        <v>3489</v>
      </c>
      <c r="J104" s="27">
        <f t="shared" si="12"/>
        <v>0.0014885014471926268</v>
      </c>
      <c r="K104" s="37">
        <f t="shared" si="13"/>
        <v>110984.52248588175</v>
      </c>
      <c r="L104" s="38">
        <f t="shared" si="14"/>
        <v>11653.374861017584</v>
      </c>
      <c r="M104" s="39">
        <f t="shared" si="15"/>
        <v>99331.14762486417</v>
      </c>
      <c r="N104" s="40">
        <f t="shared" si="16"/>
        <v>4994.3035118646785</v>
      </c>
      <c r="O104" s="41">
        <f t="shared" si="17"/>
        <v>94336.84411299949</v>
      </c>
    </row>
    <row r="105" spans="1:15" ht="14.25">
      <c r="A105" s="19">
        <v>100</v>
      </c>
      <c r="B105" s="20" t="s">
        <v>112</v>
      </c>
      <c r="C105" s="21" t="s">
        <v>115</v>
      </c>
      <c r="D105" s="28">
        <f t="shared" si="9"/>
        <v>0.00039413720901588866</v>
      </c>
      <c r="E105" s="23">
        <v>2</v>
      </c>
      <c r="F105" s="24">
        <f t="shared" si="10"/>
        <v>0.0005604160973734548</v>
      </c>
      <c r="G105" s="25">
        <v>242</v>
      </c>
      <c r="H105" s="26">
        <f t="shared" si="11"/>
        <v>0.00010062473799716474</v>
      </c>
      <c r="I105" s="25">
        <v>5144</v>
      </c>
      <c r="J105" s="27">
        <f t="shared" si="12"/>
        <v>0.0010551780443865083</v>
      </c>
      <c r="K105" s="37">
        <f t="shared" si="13"/>
        <v>100508.92922304384</v>
      </c>
      <c r="L105" s="38">
        <f t="shared" si="14"/>
        <v>10553.437568419604</v>
      </c>
      <c r="M105" s="39">
        <f t="shared" si="15"/>
        <v>89955.49165462425</v>
      </c>
      <c r="N105" s="40">
        <f t="shared" si="16"/>
        <v>4522.901815036973</v>
      </c>
      <c r="O105" s="41">
        <f t="shared" si="17"/>
        <v>85432.58983958726</v>
      </c>
    </row>
    <row r="106" spans="1:15" ht="14.25">
      <c r="A106" s="19">
        <v>101</v>
      </c>
      <c r="B106" s="20" t="s">
        <v>112</v>
      </c>
      <c r="C106" s="21" t="s">
        <v>6</v>
      </c>
      <c r="D106" s="28">
        <f t="shared" si="9"/>
        <v>0.00039413720901588866</v>
      </c>
      <c r="E106" s="23">
        <v>2</v>
      </c>
      <c r="F106" s="24">
        <f t="shared" si="10"/>
        <v>0.0018433521219391323</v>
      </c>
      <c r="G106" s="25">
        <v>796</v>
      </c>
      <c r="H106" s="26">
        <f t="shared" si="11"/>
        <v>7.163448494277165E-05</v>
      </c>
      <c r="I106" s="25">
        <v>3662</v>
      </c>
      <c r="J106" s="27">
        <f t="shared" si="12"/>
        <v>0.0023091238158977926</v>
      </c>
      <c r="K106" s="37">
        <f t="shared" si="13"/>
        <v>130823.06824932914</v>
      </c>
      <c r="L106" s="38">
        <f t="shared" si="14"/>
        <v>13736.422166179558</v>
      </c>
      <c r="M106" s="39">
        <f t="shared" si="15"/>
        <v>117086.64608314958</v>
      </c>
      <c r="N106" s="40">
        <f t="shared" si="16"/>
        <v>5887.038071219811</v>
      </c>
      <c r="O106" s="41">
        <f t="shared" si="17"/>
        <v>111199.60801192977</v>
      </c>
    </row>
    <row r="107" spans="1:15" ht="14.25">
      <c r="A107" s="19">
        <v>102</v>
      </c>
      <c r="B107" s="20" t="s">
        <v>112</v>
      </c>
      <c r="C107" s="21" t="s">
        <v>116</v>
      </c>
      <c r="D107" s="28">
        <f t="shared" si="9"/>
        <v>0.0005912058135238331</v>
      </c>
      <c r="E107" s="23">
        <v>3</v>
      </c>
      <c r="F107" s="24">
        <f t="shared" si="10"/>
        <v>0.0023782947603410666</v>
      </c>
      <c r="G107" s="25">
        <v>1027</v>
      </c>
      <c r="H107" s="26">
        <f t="shared" si="11"/>
        <v>0.00015551451537275656</v>
      </c>
      <c r="I107" s="25">
        <v>7950</v>
      </c>
      <c r="J107" s="27">
        <f t="shared" si="12"/>
        <v>0.003125015089237656</v>
      </c>
      <c r="K107" s="37">
        <f t="shared" si="13"/>
        <v>150547.23978232034</v>
      </c>
      <c r="L107" s="38">
        <f t="shared" si="14"/>
        <v>15807.460177143636</v>
      </c>
      <c r="M107" s="39">
        <f t="shared" si="15"/>
        <v>134739.7796051767</v>
      </c>
      <c r="N107" s="40">
        <f t="shared" si="16"/>
        <v>6774.625790204414</v>
      </c>
      <c r="O107" s="41">
        <f t="shared" si="17"/>
        <v>127965.15381497228</v>
      </c>
    </row>
    <row r="108" spans="1:15" ht="14.25">
      <c r="A108" s="19">
        <v>103</v>
      </c>
      <c r="B108" s="20" t="s">
        <v>112</v>
      </c>
      <c r="C108" s="21" t="s">
        <v>117</v>
      </c>
      <c r="D108" s="28">
        <f t="shared" si="9"/>
        <v>0.00039413720901588866</v>
      </c>
      <c r="E108" s="23">
        <v>2</v>
      </c>
      <c r="F108" s="24">
        <f t="shared" si="10"/>
        <v>0.0004886272584537148</v>
      </c>
      <c r="G108" s="25">
        <v>211</v>
      </c>
      <c r="H108" s="26">
        <f t="shared" si="11"/>
        <v>9.90402504820461E-05</v>
      </c>
      <c r="I108" s="25">
        <v>5063</v>
      </c>
      <c r="J108" s="27">
        <f t="shared" si="12"/>
        <v>0.0009818047179516495</v>
      </c>
      <c r="K108" s="37">
        <f t="shared" si="13"/>
        <v>98735.12905648112</v>
      </c>
      <c r="L108" s="38">
        <f t="shared" si="14"/>
        <v>10367.188550930518</v>
      </c>
      <c r="M108" s="39">
        <f t="shared" si="15"/>
        <v>88367.9405055506</v>
      </c>
      <c r="N108" s="40">
        <f t="shared" si="16"/>
        <v>4443.08080754165</v>
      </c>
      <c r="O108" s="41">
        <f t="shared" si="17"/>
        <v>83924.85969800895</v>
      </c>
    </row>
    <row r="109" spans="1:15" ht="14.25">
      <c r="A109" s="19">
        <v>104</v>
      </c>
      <c r="B109" s="20" t="s">
        <v>112</v>
      </c>
      <c r="C109" s="21" t="s">
        <v>118</v>
      </c>
      <c r="D109" s="28">
        <f t="shared" si="9"/>
        <v>0.00039413720901588866</v>
      </c>
      <c r="E109" s="23">
        <v>2</v>
      </c>
      <c r="F109" s="24">
        <f t="shared" si="10"/>
        <v>0.0008151506870886615</v>
      </c>
      <c r="G109" s="25">
        <v>352</v>
      </c>
      <c r="H109" s="26">
        <f t="shared" si="11"/>
        <v>9.000280317359157E-05</v>
      </c>
      <c r="I109" s="25">
        <v>4601</v>
      </c>
      <c r="J109" s="27">
        <f t="shared" si="12"/>
        <v>0.0012992906992781417</v>
      </c>
      <c r="K109" s="37">
        <f t="shared" si="13"/>
        <v>106410.35265504908</v>
      </c>
      <c r="L109" s="38">
        <f t="shared" si="14"/>
        <v>11173.087028780154</v>
      </c>
      <c r="M109" s="39">
        <f t="shared" si="15"/>
        <v>95237.26562626893</v>
      </c>
      <c r="N109" s="40">
        <f t="shared" si="16"/>
        <v>4788.465869477209</v>
      </c>
      <c r="O109" s="41">
        <f t="shared" si="17"/>
        <v>90448.79975679172</v>
      </c>
    </row>
    <row r="110" spans="1:15" ht="14.25">
      <c r="A110" s="19">
        <v>105</v>
      </c>
      <c r="B110" s="20" t="s">
        <v>112</v>
      </c>
      <c r="C110" s="21" t="s">
        <v>119</v>
      </c>
      <c r="D110" s="28">
        <f t="shared" si="9"/>
        <v>0.0005912058135238331</v>
      </c>
      <c r="E110" s="23">
        <v>3</v>
      </c>
      <c r="F110" s="24">
        <f t="shared" si="10"/>
        <v>0.0031262881465048097</v>
      </c>
      <c r="G110" s="25">
        <v>1350</v>
      </c>
      <c r="H110" s="26">
        <f t="shared" si="11"/>
        <v>8.877042399516594E-05</v>
      </c>
      <c r="I110" s="25">
        <v>4538</v>
      </c>
      <c r="J110" s="27">
        <f t="shared" si="12"/>
        <v>0.0038062643840238086</v>
      </c>
      <c r="K110" s="37">
        <f t="shared" si="13"/>
        <v>167016.44148377556</v>
      </c>
      <c r="L110" s="38">
        <f t="shared" si="14"/>
        <v>17536.726355796432</v>
      </c>
      <c r="M110" s="39">
        <f t="shared" si="15"/>
        <v>149479.7151279791</v>
      </c>
      <c r="N110" s="40">
        <f t="shared" si="16"/>
        <v>7515.7398667699</v>
      </c>
      <c r="O110" s="41">
        <f t="shared" si="17"/>
        <v>141963.9752612092</v>
      </c>
    </row>
    <row r="111" spans="1:15" ht="14.25">
      <c r="A111" s="19">
        <v>106</v>
      </c>
      <c r="B111" s="20" t="s">
        <v>112</v>
      </c>
      <c r="C111" s="21" t="s">
        <v>120</v>
      </c>
      <c r="D111" s="28">
        <f t="shared" si="9"/>
        <v>0.0005912058135238331</v>
      </c>
      <c r="E111" s="23">
        <v>3</v>
      </c>
      <c r="F111" s="24">
        <f t="shared" si="10"/>
        <v>0.00035431265660387844</v>
      </c>
      <c r="G111" s="25">
        <v>153</v>
      </c>
      <c r="H111" s="26">
        <f t="shared" si="11"/>
        <v>8.192387300391251E-05</v>
      </c>
      <c r="I111" s="25">
        <v>4188</v>
      </c>
      <c r="J111" s="27">
        <f t="shared" si="12"/>
        <v>0.001027442343131624</v>
      </c>
      <c r="K111" s="37">
        <f t="shared" si="13"/>
        <v>99838.41864520701</v>
      </c>
      <c r="L111" s="38">
        <f t="shared" si="14"/>
        <v>10483.033957746737</v>
      </c>
      <c r="M111" s="39">
        <f t="shared" si="15"/>
        <v>89355.38468746028</v>
      </c>
      <c r="N111" s="40">
        <f t="shared" si="16"/>
        <v>4492.728839034316</v>
      </c>
      <c r="O111" s="41">
        <f t="shared" si="17"/>
        <v>84862.65584842596</v>
      </c>
    </row>
    <row r="112" spans="1:15" ht="14.25">
      <c r="A112" s="19">
        <v>107</v>
      </c>
      <c r="B112" s="20" t="s">
        <v>112</v>
      </c>
      <c r="C112" s="21" t="s">
        <v>121</v>
      </c>
      <c r="D112" s="28">
        <f t="shared" si="9"/>
        <v>0.0005912058135238331</v>
      </c>
      <c r="E112" s="23">
        <v>3</v>
      </c>
      <c r="F112" s="24">
        <f t="shared" si="10"/>
        <v>0.0009239918299669772</v>
      </c>
      <c r="G112" s="25">
        <v>399</v>
      </c>
      <c r="H112" s="26">
        <f t="shared" si="11"/>
        <v>0.00010330467367088396</v>
      </c>
      <c r="I112" s="25">
        <v>5281</v>
      </c>
      <c r="J112" s="27">
        <f t="shared" si="12"/>
        <v>0.0016185023171616942</v>
      </c>
      <c r="K112" s="37">
        <f t="shared" si="13"/>
        <v>114127.29351738395</v>
      </c>
      <c r="L112" s="38">
        <f t="shared" si="14"/>
        <v>11983.365819325314</v>
      </c>
      <c r="M112" s="39">
        <f t="shared" si="15"/>
        <v>102143.92769805863</v>
      </c>
      <c r="N112" s="40">
        <f t="shared" si="16"/>
        <v>5135.728208282278</v>
      </c>
      <c r="O112" s="41">
        <f t="shared" si="17"/>
        <v>97008.19948977635</v>
      </c>
    </row>
    <row r="113" spans="1:15" ht="15.75" customHeight="1">
      <c r="A113" s="19">
        <v>108</v>
      </c>
      <c r="B113" s="20" t="s">
        <v>122</v>
      </c>
      <c r="C113" s="21" t="s">
        <v>123</v>
      </c>
      <c r="D113" s="28">
        <f t="shared" si="9"/>
        <v>0.002167754649587388</v>
      </c>
      <c r="E113" s="23">
        <v>11</v>
      </c>
      <c r="F113" s="24">
        <f t="shared" si="10"/>
        <v>0.0025241882071779576</v>
      </c>
      <c r="G113" s="25">
        <v>1090</v>
      </c>
      <c r="H113" s="26">
        <f t="shared" si="11"/>
        <v>0.0005380802231897378</v>
      </c>
      <c r="I113" s="25">
        <v>27507</v>
      </c>
      <c r="J113" s="27">
        <f t="shared" si="12"/>
        <v>0.005230023079955083</v>
      </c>
      <c r="K113" s="37">
        <f t="shared" si="13"/>
        <v>201435.80795791413</v>
      </c>
      <c r="L113" s="38">
        <f t="shared" si="14"/>
        <v>21150.759835580982</v>
      </c>
      <c r="M113" s="39">
        <f t="shared" si="15"/>
        <v>180285.04812233316</v>
      </c>
      <c r="N113" s="40">
        <f t="shared" si="16"/>
        <v>9064.611358106136</v>
      </c>
      <c r="O113" s="41">
        <f t="shared" si="17"/>
        <v>171220.43676422702</v>
      </c>
    </row>
    <row r="114" spans="1:15" ht="14.25">
      <c r="A114" s="19">
        <v>109</v>
      </c>
      <c r="B114" s="20" t="s">
        <v>122</v>
      </c>
      <c r="C114" s="21" t="s">
        <v>124</v>
      </c>
      <c r="D114" s="28">
        <f t="shared" si="9"/>
        <v>0.0005912058135238331</v>
      </c>
      <c r="E114" s="23">
        <v>3</v>
      </c>
      <c r="F114" s="24">
        <f t="shared" si="10"/>
        <v>0.0014357767783948015</v>
      </c>
      <c r="G114" s="25">
        <v>620</v>
      </c>
      <c r="H114" s="26">
        <f t="shared" si="11"/>
        <v>0.00016873813957300605</v>
      </c>
      <c r="I114" s="25">
        <v>8626</v>
      </c>
      <c r="J114" s="27">
        <f t="shared" si="12"/>
        <v>0.0021957207314916407</v>
      </c>
      <c r="K114" s="37">
        <f t="shared" si="13"/>
        <v>128081.54868381041</v>
      </c>
      <c r="L114" s="38">
        <f t="shared" si="14"/>
        <v>13448.562611800093</v>
      </c>
      <c r="M114" s="39">
        <f t="shared" si="15"/>
        <v>114632.98607201032</v>
      </c>
      <c r="N114" s="40">
        <f t="shared" si="16"/>
        <v>5763.669690771469</v>
      </c>
      <c r="O114" s="41">
        <f t="shared" si="17"/>
        <v>108869.31638123885</v>
      </c>
    </row>
    <row r="115" spans="1:15" ht="14.25">
      <c r="A115" s="19">
        <v>110</v>
      </c>
      <c r="B115" s="20" t="s">
        <v>122</v>
      </c>
      <c r="C115" s="21" t="s">
        <v>125</v>
      </c>
      <c r="D115" s="28">
        <f t="shared" si="9"/>
        <v>0.00039413720901588866</v>
      </c>
      <c r="E115" s="23">
        <v>2</v>
      </c>
      <c r="F115" s="24">
        <f t="shared" si="10"/>
        <v>0.0002686292036996726</v>
      </c>
      <c r="G115" s="25">
        <v>116</v>
      </c>
      <c r="H115" s="26">
        <f t="shared" si="11"/>
        <v>9.941192039299987E-05</v>
      </c>
      <c r="I115" s="25">
        <v>5082</v>
      </c>
      <c r="J115" s="27">
        <f t="shared" si="12"/>
        <v>0.0007621783331085611</v>
      </c>
      <c r="K115" s="37">
        <f t="shared" si="13"/>
        <v>93425.66120289947</v>
      </c>
      <c r="L115" s="38">
        <f t="shared" si="14"/>
        <v>9809.694426304444</v>
      </c>
      <c r="M115" s="39">
        <f t="shared" si="15"/>
        <v>83615.96677659503</v>
      </c>
      <c r="N115" s="40">
        <f t="shared" si="16"/>
        <v>4204.154754130476</v>
      </c>
      <c r="O115" s="41">
        <f t="shared" si="17"/>
        <v>79411.81202246455</v>
      </c>
    </row>
    <row r="116" spans="1:15" ht="14.25">
      <c r="A116" s="19">
        <v>111</v>
      </c>
      <c r="B116" s="20" t="s">
        <v>122</v>
      </c>
      <c r="C116" s="21" t="s">
        <v>126</v>
      </c>
      <c r="D116" s="28">
        <f t="shared" si="9"/>
        <v>0.0019706860450794434</v>
      </c>
      <c r="E116" s="23">
        <v>10</v>
      </c>
      <c r="F116" s="24">
        <f t="shared" si="10"/>
        <v>0.004833009897596695</v>
      </c>
      <c r="G116" s="25">
        <v>2087</v>
      </c>
      <c r="H116" s="26">
        <f t="shared" si="11"/>
        <v>0.00037436940820173776</v>
      </c>
      <c r="I116" s="25">
        <v>19138</v>
      </c>
      <c r="J116" s="27">
        <f t="shared" si="12"/>
        <v>0.007178065350877876</v>
      </c>
      <c r="K116" s="37">
        <f t="shared" si="13"/>
        <v>248529.72985747264</v>
      </c>
      <c r="L116" s="38">
        <f t="shared" si="14"/>
        <v>26095.621635034626</v>
      </c>
      <c r="M116" s="39">
        <f t="shared" si="15"/>
        <v>222434.10822243802</v>
      </c>
      <c r="N116" s="40">
        <f t="shared" si="16"/>
        <v>11183.837843586269</v>
      </c>
      <c r="O116" s="41">
        <f t="shared" si="17"/>
        <v>211250.27037885174</v>
      </c>
    </row>
    <row r="117" spans="1:15" ht="14.25">
      <c r="A117" s="19">
        <v>112</v>
      </c>
      <c r="B117" s="20" t="s">
        <v>122</v>
      </c>
      <c r="C117" s="21" t="s">
        <v>127</v>
      </c>
      <c r="D117" s="28">
        <f t="shared" si="9"/>
        <v>0.0005912058135238331</v>
      </c>
      <c r="E117" s="23">
        <v>3</v>
      </c>
      <c r="F117" s="24">
        <f t="shared" si="10"/>
        <v>0.0008313610700705383</v>
      </c>
      <c r="G117" s="25">
        <v>359</v>
      </c>
      <c r="H117" s="26">
        <f t="shared" si="11"/>
        <v>0.00017245483868254363</v>
      </c>
      <c r="I117" s="25">
        <v>8816</v>
      </c>
      <c r="J117" s="27">
        <f t="shared" si="12"/>
        <v>0.001595021722276915</v>
      </c>
      <c r="K117" s="37">
        <f t="shared" si="13"/>
        <v>113559.65013604442</v>
      </c>
      <c r="L117" s="38">
        <f t="shared" si="14"/>
        <v>11923.763264284664</v>
      </c>
      <c r="M117" s="39">
        <f t="shared" si="15"/>
        <v>101635.88687175977</v>
      </c>
      <c r="N117" s="40">
        <f t="shared" si="16"/>
        <v>5110.184256121999</v>
      </c>
      <c r="O117" s="41">
        <f t="shared" si="17"/>
        <v>96525.70261563775</v>
      </c>
    </row>
    <row r="118" spans="1:15" ht="14.25">
      <c r="A118" s="19">
        <v>113</v>
      </c>
      <c r="B118" s="20" t="s">
        <v>122</v>
      </c>
      <c r="C118" s="21" t="s">
        <v>128</v>
      </c>
      <c r="D118" s="28">
        <f t="shared" si="9"/>
        <v>0.0007882744180317773</v>
      </c>
      <c r="E118" s="23">
        <v>4</v>
      </c>
      <c r="F118" s="24">
        <f t="shared" si="10"/>
        <v>0.00124125218261228</v>
      </c>
      <c r="G118" s="25">
        <v>536</v>
      </c>
      <c r="H118" s="26">
        <f t="shared" si="11"/>
        <v>0.00012490065165472335</v>
      </c>
      <c r="I118" s="25">
        <v>6385</v>
      </c>
      <c r="J118" s="27">
        <f t="shared" si="12"/>
        <v>0.002154427252298781</v>
      </c>
      <c r="K118" s="37">
        <f t="shared" si="13"/>
        <v>127083.27882432303</v>
      </c>
      <c r="L118" s="38">
        <f t="shared" si="14"/>
        <v>13343.744276553918</v>
      </c>
      <c r="M118" s="39">
        <f t="shared" si="15"/>
        <v>113739.53454776912</v>
      </c>
      <c r="N118" s="40">
        <f t="shared" si="16"/>
        <v>5718.7475470945365</v>
      </c>
      <c r="O118" s="41">
        <f t="shared" si="17"/>
        <v>108020.78700067458</v>
      </c>
    </row>
    <row r="119" spans="1:15" ht="14.25">
      <c r="A119" s="19">
        <v>114</v>
      </c>
      <c r="B119" s="20" t="s">
        <v>129</v>
      </c>
      <c r="C119" s="21" t="s">
        <v>130</v>
      </c>
      <c r="D119" s="28">
        <f t="shared" si="9"/>
        <v>0.004335509299174776</v>
      </c>
      <c r="E119" s="23">
        <v>22</v>
      </c>
      <c r="F119" s="24">
        <f t="shared" si="10"/>
        <v>0.006319733593934538</v>
      </c>
      <c r="G119" s="25">
        <v>2729</v>
      </c>
      <c r="H119" s="26">
        <f t="shared" si="11"/>
        <v>0.0010588484531587347</v>
      </c>
      <c r="I119" s="25">
        <v>54129</v>
      </c>
      <c r="J119" s="27">
        <f t="shared" si="12"/>
        <v>0.011714091346268048</v>
      </c>
      <c r="K119" s="37">
        <f t="shared" si="13"/>
        <v>358188.1582960301</v>
      </c>
      <c r="L119" s="38">
        <f t="shared" si="14"/>
        <v>37609.75662108316</v>
      </c>
      <c r="M119" s="39">
        <f t="shared" si="15"/>
        <v>320578.4016749469</v>
      </c>
      <c r="N119" s="40">
        <f t="shared" si="16"/>
        <v>16118.467123321352</v>
      </c>
      <c r="O119" s="41">
        <f t="shared" si="17"/>
        <v>304459.93455162557</v>
      </c>
    </row>
    <row r="120" spans="1:15" ht="14.25">
      <c r="A120" s="19">
        <v>115</v>
      </c>
      <c r="B120" s="20" t="s">
        <v>131</v>
      </c>
      <c r="C120" s="21" t="s">
        <v>132</v>
      </c>
      <c r="D120" s="28">
        <f t="shared" si="9"/>
        <v>0.0005912058135238331</v>
      </c>
      <c r="E120" s="23">
        <v>3</v>
      </c>
      <c r="F120" s="24">
        <f t="shared" si="10"/>
        <v>0.0008151506870886615</v>
      </c>
      <c r="G120" s="25">
        <v>352</v>
      </c>
      <c r="H120" s="26">
        <f t="shared" si="11"/>
        <v>0.00013245141931936285</v>
      </c>
      <c r="I120" s="25">
        <v>6771</v>
      </c>
      <c r="J120" s="27">
        <f t="shared" si="12"/>
        <v>0.0015388079199318576</v>
      </c>
      <c r="K120" s="37">
        <f t="shared" si="13"/>
        <v>112200.68146435266</v>
      </c>
      <c r="L120" s="38">
        <f t="shared" si="14"/>
        <v>11781.071553757029</v>
      </c>
      <c r="M120" s="39">
        <f t="shared" si="15"/>
        <v>100419.60991059564</v>
      </c>
      <c r="N120" s="40">
        <f t="shared" si="16"/>
        <v>5049.03066589587</v>
      </c>
      <c r="O120" s="41">
        <f t="shared" si="17"/>
        <v>95370.57924469975</v>
      </c>
    </row>
    <row r="121" spans="1:15" ht="14.25">
      <c r="A121" s="19">
        <v>116</v>
      </c>
      <c r="B121" s="20" t="s">
        <v>131</v>
      </c>
      <c r="C121" s="21" t="s">
        <v>133</v>
      </c>
      <c r="D121" s="28">
        <f t="shared" si="9"/>
        <v>0.00039413720901588866</v>
      </c>
      <c r="E121" s="23">
        <v>2</v>
      </c>
      <c r="F121" s="24">
        <f t="shared" si="10"/>
        <v>7.178883891974008E-05</v>
      </c>
      <c r="G121" s="25">
        <v>31</v>
      </c>
      <c r="H121" s="26">
        <f t="shared" si="11"/>
        <v>5.154474817700799E-05</v>
      </c>
      <c r="I121" s="25">
        <v>2635</v>
      </c>
      <c r="J121" s="27">
        <f t="shared" si="12"/>
        <v>0.0005174707961126368</v>
      </c>
      <c r="K121" s="37">
        <f t="shared" si="13"/>
        <v>87509.856496023</v>
      </c>
      <c r="L121" s="38">
        <f t="shared" si="14"/>
        <v>9188.534932082415</v>
      </c>
      <c r="M121" s="39">
        <f t="shared" si="15"/>
        <v>78321.32156394058</v>
      </c>
      <c r="N121" s="40">
        <f t="shared" si="16"/>
        <v>3937.943542321035</v>
      </c>
      <c r="O121" s="41">
        <f t="shared" si="17"/>
        <v>74383.37802161954</v>
      </c>
    </row>
    <row r="122" spans="1:15" ht="14.25">
      <c r="A122" s="19">
        <v>117</v>
      </c>
      <c r="B122" s="20" t="s">
        <v>131</v>
      </c>
      <c r="C122" s="21" t="s">
        <v>134</v>
      </c>
      <c r="D122" s="28">
        <f t="shared" si="9"/>
        <v>0.00039413720901588866</v>
      </c>
      <c r="E122" s="23">
        <v>2</v>
      </c>
      <c r="F122" s="24">
        <f t="shared" si="10"/>
        <v>0.0004122068815391527</v>
      </c>
      <c r="G122" s="25">
        <v>178</v>
      </c>
      <c r="H122" s="26">
        <f t="shared" si="11"/>
        <v>0.00010449792970078813</v>
      </c>
      <c r="I122" s="25">
        <v>5342</v>
      </c>
      <c r="J122" s="27">
        <f t="shared" si="12"/>
        <v>0.0009108420202558295</v>
      </c>
      <c r="K122" s="37">
        <f t="shared" si="13"/>
        <v>97019.60583968468</v>
      </c>
      <c r="L122" s="38">
        <f t="shared" si="14"/>
        <v>10187.058613166892</v>
      </c>
      <c r="M122" s="39">
        <f t="shared" si="15"/>
        <v>86832.54722651778</v>
      </c>
      <c r="N122" s="40">
        <f t="shared" si="16"/>
        <v>4365.882262785811</v>
      </c>
      <c r="O122" s="41">
        <f t="shared" si="17"/>
        <v>82466.66496373198</v>
      </c>
    </row>
    <row r="123" spans="1:15" ht="14.25">
      <c r="A123" s="19">
        <v>118</v>
      </c>
      <c r="B123" s="20" t="s">
        <v>131</v>
      </c>
      <c r="C123" s="21" t="s">
        <v>135</v>
      </c>
      <c r="D123" s="28">
        <f t="shared" si="9"/>
        <v>0.0011824116270476661</v>
      </c>
      <c r="E123" s="23">
        <v>6</v>
      </c>
      <c r="F123" s="24">
        <f t="shared" si="10"/>
        <v>0.001875772887902886</v>
      </c>
      <c r="G123" s="25">
        <v>810</v>
      </c>
      <c r="H123" s="26">
        <f t="shared" si="11"/>
        <v>0.00017149632154376816</v>
      </c>
      <c r="I123" s="25">
        <v>8767</v>
      </c>
      <c r="J123" s="27">
        <f t="shared" si="12"/>
        <v>0.0032296808364943204</v>
      </c>
      <c r="K123" s="37">
        <f t="shared" si="13"/>
        <v>153077.5342222502</v>
      </c>
      <c r="L123" s="38">
        <f t="shared" si="14"/>
        <v>16073.14109333627</v>
      </c>
      <c r="M123" s="39">
        <f t="shared" si="15"/>
        <v>137004.39312891391</v>
      </c>
      <c r="N123" s="40">
        <f t="shared" si="16"/>
        <v>6888.489040001258</v>
      </c>
      <c r="O123" s="41">
        <f t="shared" si="17"/>
        <v>130115.90408891266</v>
      </c>
    </row>
    <row r="124" spans="1:15" ht="14.25">
      <c r="A124" s="19">
        <v>119</v>
      </c>
      <c r="B124" s="20" t="s">
        <v>131</v>
      </c>
      <c r="C124" s="21" t="s">
        <v>136</v>
      </c>
      <c r="D124" s="28">
        <f t="shared" si="9"/>
        <v>0.0007882744180317773</v>
      </c>
      <c r="E124" s="23">
        <v>4</v>
      </c>
      <c r="F124" s="24">
        <f t="shared" si="10"/>
        <v>0.0019915613377734344</v>
      </c>
      <c r="G124" s="25">
        <v>860</v>
      </c>
      <c r="H124" s="26">
        <f t="shared" si="11"/>
        <v>0.00021531424788779013</v>
      </c>
      <c r="I124" s="25">
        <v>11007</v>
      </c>
      <c r="J124" s="27">
        <f t="shared" si="12"/>
        <v>0.002995150003693002</v>
      </c>
      <c r="K124" s="37">
        <f t="shared" si="13"/>
        <v>147407.7513392783</v>
      </c>
      <c r="L124" s="38">
        <f t="shared" si="14"/>
        <v>15477.81389062422</v>
      </c>
      <c r="M124" s="39">
        <f t="shared" si="15"/>
        <v>131929.9374486541</v>
      </c>
      <c r="N124" s="40">
        <f t="shared" si="16"/>
        <v>6633.348810267523</v>
      </c>
      <c r="O124" s="41">
        <f t="shared" si="17"/>
        <v>125296.58863838656</v>
      </c>
    </row>
    <row r="125" spans="1:15" ht="14.25">
      <c r="A125" s="19">
        <v>120</v>
      </c>
      <c r="B125" s="20" t="s">
        <v>131</v>
      </c>
      <c r="C125" s="21" t="s">
        <v>137</v>
      </c>
      <c r="D125" s="28">
        <f t="shared" si="9"/>
        <v>0.0005912058135238331</v>
      </c>
      <c r="E125" s="23">
        <v>3</v>
      </c>
      <c r="F125" s="24">
        <f t="shared" si="10"/>
        <v>0.0015515652282653502</v>
      </c>
      <c r="G125" s="25">
        <v>670</v>
      </c>
      <c r="H125" s="26">
        <f t="shared" si="11"/>
        <v>0.00016150035709653813</v>
      </c>
      <c r="I125" s="25">
        <v>8256</v>
      </c>
      <c r="J125" s="27">
        <f t="shared" si="12"/>
        <v>0.0023042713988857214</v>
      </c>
      <c r="K125" s="37">
        <f t="shared" si="13"/>
        <v>130705.76106806232</v>
      </c>
      <c r="L125" s="38">
        <f t="shared" si="14"/>
        <v>13724.104912146542</v>
      </c>
      <c r="M125" s="39">
        <f t="shared" si="15"/>
        <v>116981.65615591577</v>
      </c>
      <c r="N125" s="40">
        <f t="shared" si="16"/>
        <v>5881.7592480628045</v>
      </c>
      <c r="O125" s="41">
        <f t="shared" si="17"/>
        <v>111099.89690785296</v>
      </c>
    </row>
    <row r="126" spans="1:15" ht="14.25">
      <c r="A126" s="19">
        <v>121</v>
      </c>
      <c r="B126" s="20" t="s">
        <v>131</v>
      </c>
      <c r="C126" s="21" t="s">
        <v>138</v>
      </c>
      <c r="D126" s="28">
        <f t="shared" si="9"/>
        <v>0.0007882744180317773</v>
      </c>
      <c r="E126" s="23">
        <v>4</v>
      </c>
      <c r="F126" s="24">
        <f t="shared" si="10"/>
        <v>0.000312628814650481</v>
      </c>
      <c r="G126" s="25">
        <v>135</v>
      </c>
      <c r="H126" s="26">
        <f t="shared" si="11"/>
        <v>0.00015479073712510978</v>
      </c>
      <c r="I126" s="25">
        <v>7913</v>
      </c>
      <c r="J126" s="27">
        <f t="shared" si="12"/>
        <v>0.001255693969807368</v>
      </c>
      <c r="K126" s="37">
        <f t="shared" si="13"/>
        <v>105356.40172009313</v>
      </c>
      <c r="L126" s="38">
        <f t="shared" si="14"/>
        <v>11062.422180609778</v>
      </c>
      <c r="M126" s="39">
        <f t="shared" si="15"/>
        <v>94293.97953948335</v>
      </c>
      <c r="N126" s="40">
        <f t="shared" si="16"/>
        <v>4741.0380774041905</v>
      </c>
      <c r="O126" s="41">
        <f t="shared" si="17"/>
        <v>89552.94146207915</v>
      </c>
    </row>
    <row r="127" spans="1:15" ht="14.25">
      <c r="A127" s="19">
        <v>122</v>
      </c>
      <c r="B127" s="20" t="s">
        <v>131</v>
      </c>
      <c r="C127" s="21" t="s">
        <v>139</v>
      </c>
      <c r="D127" s="28">
        <f t="shared" si="9"/>
        <v>0.0007882744180317773</v>
      </c>
      <c r="E127" s="23">
        <v>4</v>
      </c>
      <c r="F127" s="24">
        <f t="shared" si="10"/>
        <v>0.002088823635664695</v>
      </c>
      <c r="G127" s="25">
        <v>902</v>
      </c>
      <c r="H127" s="26">
        <f t="shared" si="11"/>
        <v>0.00020050613617242198</v>
      </c>
      <c r="I127" s="25">
        <v>10250</v>
      </c>
      <c r="J127" s="27">
        <f t="shared" si="12"/>
        <v>0.0030776041898688943</v>
      </c>
      <c r="K127" s="37">
        <f t="shared" si="13"/>
        <v>149401.0812900805</v>
      </c>
      <c r="L127" s="38">
        <f t="shared" si="14"/>
        <v>15687.113535458453</v>
      </c>
      <c r="M127" s="39">
        <f t="shared" si="15"/>
        <v>133713.96775462205</v>
      </c>
      <c r="N127" s="40">
        <f t="shared" si="16"/>
        <v>6723.048658053623</v>
      </c>
      <c r="O127" s="41">
        <f t="shared" si="17"/>
        <v>126990.91909656842</v>
      </c>
    </row>
    <row r="128" spans="1:15" ht="14.25">
      <c r="A128" s="19">
        <v>123</v>
      </c>
      <c r="B128" s="20" t="s">
        <v>131</v>
      </c>
      <c r="C128" s="21" t="s">
        <v>140</v>
      </c>
      <c r="D128" s="28">
        <f t="shared" si="9"/>
        <v>0.00039413720901588866</v>
      </c>
      <c r="E128" s="23">
        <v>2</v>
      </c>
      <c r="F128" s="24">
        <f t="shared" si="10"/>
        <v>0.001394092936441404</v>
      </c>
      <c r="G128" s="25">
        <v>602</v>
      </c>
      <c r="H128" s="26">
        <f t="shared" si="11"/>
        <v>0.00018139447811969456</v>
      </c>
      <c r="I128" s="25">
        <v>9273</v>
      </c>
      <c r="J128" s="27">
        <f t="shared" si="12"/>
        <v>0.0019696246235769875</v>
      </c>
      <c r="K128" s="37">
        <f t="shared" si="13"/>
        <v>122615.67527497368</v>
      </c>
      <c r="L128" s="38">
        <f t="shared" si="14"/>
        <v>12874.645903872235</v>
      </c>
      <c r="M128" s="39">
        <f t="shared" si="15"/>
        <v>109741.02937110144</v>
      </c>
      <c r="N128" s="40">
        <f t="shared" si="16"/>
        <v>5517.705387373815</v>
      </c>
      <c r="O128" s="41">
        <f t="shared" si="17"/>
        <v>104223.32398372762</v>
      </c>
    </row>
    <row r="129" spans="1:15" ht="14.25">
      <c r="A129" s="19">
        <v>124</v>
      </c>
      <c r="B129" s="20" t="s">
        <v>131</v>
      </c>
      <c r="C129" s="21" t="s">
        <v>141</v>
      </c>
      <c r="D129" s="28">
        <f t="shared" si="9"/>
        <v>0.0005912058135238331</v>
      </c>
      <c r="E129" s="23">
        <v>3</v>
      </c>
      <c r="F129" s="24">
        <f t="shared" si="10"/>
        <v>0.001868825580910653</v>
      </c>
      <c r="G129" s="25">
        <v>807</v>
      </c>
      <c r="H129" s="26">
        <f t="shared" si="11"/>
        <v>0.0001741371340689659</v>
      </c>
      <c r="I129" s="25">
        <v>8902</v>
      </c>
      <c r="J129" s="27">
        <f t="shared" si="12"/>
        <v>0.002634168528503452</v>
      </c>
      <c r="K129" s="37">
        <f t="shared" si="13"/>
        <v>138681.02417657094</v>
      </c>
      <c r="L129" s="38">
        <f t="shared" si="14"/>
        <v>14561.507538539949</v>
      </c>
      <c r="M129" s="39">
        <f t="shared" si="15"/>
        <v>124119.51663803098</v>
      </c>
      <c r="N129" s="40">
        <f t="shared" si="16"/>
        <v>6240.646087945692</v>
      </c>
      <c r="O129" s="41">
        <f t="shared" si="17"/>
        <v>117878.8705500853</v>
      </c>
    </row>
    <row r="130" spans="1:15" ht="14.25">
      <c r="A130" s="19">
        <v>125</v>
      </c>
      <c r="B130" s="20" t="s">
        <v>131</v>
      </c>
      <c r="C130" s="21" t="s">
        <v>142</v>
      </c>
      <c r="D130" s="28">
        <f t="shared" si="9"/>
        <v>0.00019706860450794433</v>
      </c>
      <c r="E130" s="23">
        <v>1</v>
      </c>
      <c r="F130" s="24">
        <f t="shared" si="10"/>
        <v>0.0008660976050317028</v>
      </c>
      <c r="G130" s="25">
        <v>374</v>
      </c>
      <c r="H130" s="26">
        <f t="shared" si="11"/>
        <v>9.575390600624445E-05</v>
      </c>
      <c r="I130" s="25">
        <v>4895</v>
      </c>
      <c r="J130" s="27">
        <f t="shared" si="12"/>
        <v>0.0011589201155458916</v>
      </c>
      <c r="K130" s="37">
        <f t="shared" si="13"/>
        <v>103016.89379332193</v>
      </c>
      <c r="L130" s="38">
        <f t="shared" si="14"/>
        <v>10816.773848298802</v>
      </c>
      <c r="M130" s="39">
        <f t="shared" si="15"/>
        <v>92200.11994502312</v>
      </c>
      <c r="N130" s="40">
        <f t="shared" si="16"/>
        <v>4635.760220699486</v>
      </c>
      <c r="O130" s="41">
        <f t="shared" si="17"/>
        <v>87564.35972432363</v>
      </c>
    </row>
    <row r="131" spans="1:15" ht="16.5" customHeight="1">
      <c r="A131" s="19">
        <v>126</v>
      </c>
      <c r="B131" s="20" t="s">
        <v>143</v>
      </c>
      <c r="C131" s="21" t="s">
        <v>144</v>
      </c>
      <c r="D131" s="28">
        <f t="shared" si="9"/>
        <v>0.0015765488360635546</v>
      </c>
      <c r="E131" s="23">
        <v>8</v>
      </c>
      <c r="F131" s="24">
        <f t="shared" si="10"/>
        <v>0.0030660781525721245</v>
      </c>
      <c r="G131" s="25">
        <v>1324</v>
      </c>
      <c r="H131" s="26">
        <f t="shared" si="11"/>
        <v>0.00043986155882664197</v>
      </c>
      <c r="I131" s="25">
        <v>22486</v>
      </c>
      <c r="J131" s="27">
        <f t="shared" si="12"/>
        <v>0.005082488547462321</v>
      </c>
      <c r="K131" s="37">
        <f t="shared" si="13"/>
        <v>197869.1606349016</v>
      </c>
      <c r="L131" s="38">
        <f t="shared" si="14"/>
        <v>20776.261866664667</v>
      </c>
      <c r="M131" s="39">
        <f t="shared" si="15"/>
        <v>177092.89876823695</v>
      </c>
      <c r="N131" s="40">
        <f t="shared" si="16"/>
        <v>8904.112228570571</v>
      </c>
      <c r="O131" s="41">
        <f t="shared" si="17"/>
        <v>168188.78653966635</v>
      </c>
    </row>
    <row r="132" spans="1:15" ht="17.25" customHeight="1">
      <c r="A132" s="19">
        <v>127</v>
      </c>
      <c r="B132" s="20" t="s">
        <v>143</v>
      </c>
      <c r="C132" s="21" t="s">
        <v>145</v>
      </c>
      <c r="D132" s="28">
        <f t="shared" si="9"/>
        <v>0.0007882744180317773</v>
      </c>
      <c r="E132" s="23">
        <v>4</v>
      </c>
      <c r="F132" s="24">
        <f t="shared" si="10"/>
        <v>0.005022902955384394</v>
      </c>
      <c r="G132" s="25">
        <v>2169</v>
      </c>
      <c r="H132" s="26">
        <f t="shared" si="11"/>
        <v>0.0002491166482103214</v>
      </c>
      <c r="I132" s="25">
        <v>12735</v>
      </c>
      <c r="J132" s="27">
        <f t="shared" si="12"/>
        <v>0.006060294021626492</v>
      </c>
      <c r="K132" s="37">
        <f t="shared" si="13"/>
        <v>221507.60797282043</v>
      </c>
      <c r="L132" s="38">
        <f t="shared" si="14"/>
        <v>23258.298837146143</v>
      </c>
      <c r="M132" s="39">
        <f t="shared" si="15"/>
        <v>198249.3091356743</v>
      </c>
      <c r="N132" s="40">
        <f t="shared" si="16"/>
        <v>9967.84235877692</v>
      </c>
      <c r="O132" s="41">
        <f t="shared" si="17"/>
        <v>188281.46677689737</v>
      </c>
    </row>
    <row r="133" spans="1:15" ht="14.25">
      <c r="A133" s="19">
        <v>128</v>
      </c>
      <c r="B133" s="20" t="s">
        <v>143</v>
      </c>
      <c r="C133" s="21" t="s">
        <v>146</v>
      </c>
      <c r="D133" s="28">
        <f t="shared" si="9"/>
        <v>0.00019706860450794433</v>
      </c>
      <c r="E133" s="23">
        <v>1</v>
      </c>
      <c r="F133" s="24">
        <f t="shared" si="10"/>
        <v>9.726229789126075E-05</v>
      </c>
      <c r="G133" s="25">
        <v>42</v>
      </c>
      <c r="H133" s="26">
        <f t="shared" si="11"/>
        <v>8.847700038125509E-05</v>
      </c>
      <c r="I133" s="25">
        <v>4523</v>
      </c>
      <c r="J133" s="27">
        <f t="shared" si="12"/>
        <v>0.0003828079027804602</v>
      </c>
      <c r="K133" s="37">
        <f t="shared" si="13"/>
        <v>84254.38104971763</v>
      </c>
      <c r="L133" s="38">
        <f t="shared" si="14"/>
        <v>8846.710010220351</v>
      </c>
      <c r="M133" s="39">
        <f t="shared" si="15"/>
        <v>75407.67103949728</v>
      </c>
      <c r="N133" s="40">
        <f t="shared" si="16"/>
        <v>3791.4471472372934</v>
      </c>
      <c r="O133" s="41">
        <f t="shared" si="17"/>
        <v>71616.22389225998</v>
      </c>
    </row>
    <row r="134" spans="1:15" ht="14.25">
      <c r="A134" s="19">
        <v>129</v>
      </c>
      <c r="B134" s="20" t="s">
        <v>143</v>
      </c>
      <c r="C134" s="21" t="s">
        <v>147</v>
      </c>
      <c r="D134" s="28">
        <f t="shared" si="9"/>
        <v>0.00019706860450794433</v>
      </c>
      <c r="E134" s="23">
        <v>1</v>
      </c>
      <c r="F134" s="24">
        <f t="shared" si="10"/>
        <v>3.4736534961164553E-05</v>
      </c>
      <c r="G134" s="25">
        <v>15</v>
      </c>
      <c r="H134" s="26">
        <f t="shared" si="11"/>
        <v>5.7041550544271465E-05</v>
      </c>
      <c r="I134" s="25">
        <v>2916</v>
      </c>
      <c r="J134" s="27">
        <f t="shared" si="12"/>
        <v>0.00028884669001338036</v>
      </c>
      <c r="K134" s="37">
        <f t="shared" si="13"/>
        <v>81982.86873107347</v>
      </c>
      <c r="L134" s="38">
        <f t="shared" si="14"/>
        <v>8608.201216762714</v>
      </c>
      <c r="M134" s="39">
        <f t="shared" si="15"/>
        <v>73374.66751431076</v>
      </c>
      <c r="N134" s="40">
        <f t="shared" si="16"/>
        <v>3689.2290928983057</v>
      </c>
      <c r="O134" s="41">
        <f t="shared" si="17"/>
        <v>69685.43842141244</v>
      </c>
    </row>
    <row r="135" spans="1:15" ht="14.25">
      <c r="A135" s="19">
        <v>130</v>
      </c>
      <c r="B135" s="20" t="s">
        <v>143</v>
      </c>
      <c r="C135" s="21" t="s">
        <v>148</v>
      </c>
      <c r="D135" s="28">
        <f aca="true" t="shared" si="18" ref="D135:D198">(0.4*E135)/2029.75</f>
        <v>0.00019706860450794433</v>
      </c>
      <c r="E135" s="23">
        <v>1</v>
      </c>
      <c r="F135" s="24">
        <f aca="true" t="shared" si="19" ref="F135:F198">(0.5*G135)/215911</f>
        <v>0.0008429399150575932</v>
      </c>
      <c r="G135" s="25">
        <v>364</v>
      </c>
      <c r="H135" s="26">
        <f aca="true" t="shared" si="20" ref="H135:H198">(0.1*I135)/5112063</f>
        <v>5.612215655401743E-05</v>
      </c>
      <c r="I135" s="25">
        <v>2869</v>
      </c>
      <c r="J135" s="27">
        <f aca="true" t="shared" si="21" ref="J135:J198">D135+F135+H135</f>
        <v>0.001096130676119555</v>
      </c>
      <c r="K135" s="37">
        <f aca="true" t="shared" si="22" ref="K135:K198">(0.98*50000000-331*75000)*J135+75000</f>
        <v>101498.95909519024</v>
      </c>
      <c r="L135" s="38">
        <f aca="true" t="shared" si="23" ref="L135:L198">K135*10.5%</f>
        <v>10657.390704994974</v>
      </c>
      <c r="M135" s="39">
        <f aca="true" t="shared" si="24" ref="M135:M198">K135-L135</f>
        <v>90841.56839019526</v>
      </c>
      <c r="N135" s="40">
        <f aca="true" t="shared" si="25" ref="N135:N198">K135*4.5%</f>
        <v>4567.45315928356</v>
      </c>
      <c r="O135" s="41">
        <f aca="true" t="shared" si="26" ref="O135:O198">K135*85%</f>
        <v>86274.1152309117</v>
      </c>
    </row>
    <row r="136" spans="1:15" ht="14.25">
      <c r="A136" s="19">
        <v>131</v>
      </c>
      <c r="B136" s="20" t="s">
        <v>143</v>
      </c>
      <c r="C136" s="21" t="s">
        <v>149</v>
      </c>
      <c r="D136" s="28">
        <f t="shared" si="18"/>
        <v>0.0007882744180317773</v>
      </c>
      <c r="E136" s="23">
        <v>4</v>
      </c>
      <c r="F136" s="24">
        <f t="shared" si="19"/>
        <v>0.0009726229789126075</v>
      </c>
      <c r="G136" s="25">
        <v>420</v>
      </c>
      <c r="H136" s="26">
        <f t="shared" si="20"/>
        <v>0.0002405291171098635</v>
      </c>
      <c r="I136" s="25">
        <v>12296</v>
      </c>
      <c r="J136" s="27">
        <f t="shared" si="21"/>
        <v>0.0020014265140542485</v>
      </c>
      <c r="K136" s="37">
        <f t="shared" si="22"/>
        <v>123384.48597726146</v>
      </c>
      <c r="L136" s="38">
        <f t="shared" si="23"/>
        <v>12955.371027612453</v>
      </c>
      <c r="M136" s="39">
        <f t="shared" si="24"/>
        <v>110429.11494964901</v>
      </c>
      <c r="N136" s="40">
        <f t="shared" si="25"/>
        <v>5552.301868976765</v>
      </c>
      <c r="O136" s="41">
        <f t="shared" si="26"/>
        <v>104876.81308067223</v>
      </c>
    </row>
    <row r="137" spans="1:15" ht="14.25">
      <c r="A137" s="19">
        <v>132</v>
      </c>
      <c r="B137" s="20" t="s">
        <v>143</v>
      </c>
      <c r="C137" s="21" t="s">
        <v>150</v>
      </c>
      <c r="D137" s="28">
        <f t="shared" si="18"/>
        <v>0</v>
      </c>
      <c r="E137" s="23">
        <v>0</v>
      </c>
      <c r="F137" s="24">
        <f t="shared" si="19"/>
        <v>0.0003010499696634261</v>
      </c>
      <c r="G137" s="25">
        <v>130</v>
      </c>
      <c r="H137" s="26">
        <f t="shared" si="20"/>
        <v>6.318388486213882E-05</v>
      </c>
      <c r="I137" s="25">
        <v>3230</v>
      </c>
      <c r="J137" s="27">
        <f t="shared" si="21"/>
        <v>0.00036423385452556494</v>
      </c>
      <c r="K137" s="37">
        <f t="shared" si="22"/>
        <v>83805.35343315553</v>
      </c>
      <c r="L137" s="38">
        <f t="shared" si="23"/>
        <v>8799.56211048133</v>
      </c>
      <c r="M137" s="39">
        <f t="shared" si="24"/>
        <v>75005.7913226742</v>
      </c>
      <c r="N137" s="40">
        <f t="shared" si="25"/>
        <v>3771.2409044919987</v>
      </c>
      <c r="O137" s="41">
        <f t="shared" si="26"/>
        <v>71234.5504181822</v>
      </c>
    </row>
    <row r="138" spans="1:15" ht="14.25">
      <c r="A138" s="19">
        <v>133</v>
      </c>
      <c r="B138" s="20" t="s">
        <v>143</v>
      </c>
      <c r="C138" s="21" t="s">
        <v>151</v>
      </c>
      <c r="D138" s="28">
        <f t="shared" si="18"/>
        <v>0.00039413720901588866</v>
      </c>
      <c r="E138" s="23">
        <v>2</v>
      </c>
      <c r="F138" s="24">
        <f t="shared" si="19"/>
        <v>0.0005882053253423865</v>
      </c>
      <c r="G138" s="25">
        <v>254</v>
      </c>
      <c r="H138" s="26">
        <f t="shared" si="20"/>
        <v>7.897007529054318E-05</v>
      </c>
      <c r="I138" s="25">
        <v>4037</v>
      </c>
      <c r="J138" s="27">
        <f t="shared" si="21"/>
        <v>0.0010613126096488182</v>
      </c>
      <c r="K138" s="37">
        <f t="shared" si="22"/>
        <v>100657.23233826018</v>
      </c>
      <c r="L138" s="38">
        <f t="shared" si="23"/>
        <v>10569.009395517318</v>
      </c>
      <c r="M138" s="39">
        <f t="shared" si="24"/>
        <v>90088.22294274285</v>
      </c>
      <c r="N138" s="40">
        <f t="shared" si="25"/>
        <v>4529.575455221708</v>
      </c>
      <c r="O138" s="41">
        <f t="shared" si="26"/>
        <v>85558.64748752114</v>
      </c>
    </row>
    <row r="139" spans="1:15" ht="14.25">
      <c r="A139" s="19">
        <v>134</v>
      </c>
      <c r="B139" s="20" t="s">
        <v>143</v>
      </c>
      <c r="C139" s="21" t="s">
        <v>152</v>
      </c>
      <c r="D139" s="28">
        <f t="shared" si="18"/>
        <v>0.00039413720901588866</v>
      </c>
      <c r="E139" s="23">
        <v>2</v>
      </c>
      <c r="F139" s="24">
        <f t="shared" si="19"/>
        <v>0.00013894613984465821</v>
      </c>
      <c r="G139" s="25">
        <v>60</v>
      </c>
      <c r="H139" s="26">
        <f t="shared" si="20"/>
        <v>3.654102071903261E-05</v>
      </c>
      <c r="I139" s="25">
        <v>1868</v>
      </c>
      <c r="J139" s="27">
        <f t="shared" si="21"/>
        <v>0.0005696243695795794</v>
      </c>
      <c r="K139" s="37">
        <f t="shared" si="22"/>
        <v>88770.66913458634</v>
      </c>
      <c r="L139" s="38">
        <f t="shared" si="23"/>
        <v>9320.920259131564</v>
      </c>
      <c r="M139" s="39">
        <f t="shared" si="24"/>
        <v>79449.74887545477</v>
      </c>
      <c r="N139" s="40">
        <f t="shared" si="25"/>
        <v>3994.680111056385</v>
      </c>
      <c r="O139" s="41">
        <f t="shared" si="26"/>
        <v>75455.06876439838</v>
      </c>
    </row>
    <row r="140" spans="1:15" ht="14.25">
      <c r="A140" s="19">
        <v>135</v>
      </c>
      <c r="B140" s="20" t="s">
        <v>143</v>
      </c>
      <c r="C140" s="21" t="s">
        <v>153</v>
      </c>
      <c r="D140" s="28">
        <f t="shared" si="18"/>
        <v>0.00039413720901588866</v>
      </c>
      <c r="E140" s="23">
        <v>2</v>
      </c>
      <c r="F140" s="24">
        <f t="shared" si="19"/>
        <v>0.0007734668451352641</v>
      </c>
      <c r="G140" s="25">
        <v>334</v>
      </c>
      <c r="H140" s="26">
        <f t="shared" si="20"/>
        <v>9.049184253010967E-05</v>
      </c>
      <c r="I140" s="25">
        <v>4626</v>
      </c>
      <c r="J140" s="27">
        <f t="shared" si="21"/>
        <v>0.0012580958966812625</v>
      </c>
      <c r="K140" s="37">
        <f t="shared" si="22"/>
        <v>105414.46830226952</v>
      </c>
      <c r="L140" s="38">
        <f t="shared" si="23"/>
        <v>11068.5191717383</v>
      </c>
      <c r="M140" s="39">
        <f t="shared" si="24"/>
        <v>94345.94913053123</v>
      </c>
      <c r="N140" s="40">
        <f t="shared" si="25"/>
        <v>4743.651073602128</v>
      </c>
      <c r="O140" s="41">
        <f t="shared" si="26"/>
        <v>89602.2980569291</v>
      </c>
    </row>
    <row r="141" spans="1:15" ht="14.25">
      <c r="A141" s="19">
        <v>136</v>
      </c>
      <c r="B141" s="20" t="s">
        <v>143</v>
      </c>
      <c r="C141" s="21" t="s">
        <v>154</v>
      </c>
      <c r="D141" s="28">
        <f t="shared" si="18"/>
        <v>0</v>
      </c>
      <c r="E141" s="23">
        <v>0</v>
      </c>
      <c r="F141" s="24">
        <f t="shared" si="19"/>
        <v>0.00045620649248996115</v>
      </c>
      <c r="G141" s="25">
        <v>197</v>
      </c>
      <c r="H141" s="26">
        <f t="shared" si="20"/>
        <v>7.605540072569528E-05</v>
      </c>
      <c r="I141" s="25">
        <v>3888</v>
      </c>
      <c r="J141" s="27">
        <f t="shared" si="21"/>
        <v>0.0005322618932156564</v>
      </c>
      <c r="K141" s="37">
        <f t="shared" si="22"/>
        <v>87867.4312684885</v>
      </c>
      <c r="L141" s="38">
        <f t="shared" si="23"/>
        <v>9226.080283191292</v>
      </c>
      <c r="M141" s="39">
        <f t="shared" si="24"/>
        <v>78641.3509852972</v>
      </c>
      <c r="N141" s="40">
        <f t="shared" si="25"/>
        <v>3954.034407081982</v>
      </c>
      <c r="O141" s="41">
        <f t="shared" si="26"/>
        <v>74687.31657821522</v>
      </c>
    </row>
    <row r="142" spans="1:15" ht="14.25">
      <c r="A142" s="19">
        <v>137</v>
      </c>
      <c r="B142" s="20" t="s">
        <v>155</v>
      </c>
      <c r="C142" s="21" t="s">
        <v>156</v>
      </c>
      <c r="D142" s="28">
        <f t="shared" si="18"/>
        <v>0.002956029067619165</v>
      </c>
      <c r="E142" s="23">
        <v>15</v>
      </c>
      <c r="F142" s="24">
        <f t="shared" si="19"/>
        <v>0.0009726229789126075</v>
      </c>
      <c r="G142" s="25">
        <v>420</v>
      </c>
      <c r="H142" s="26">
        <f t="shared" si="20"/>
        <v>0.0008365507232598659</v>
      </c>
      <c r="I142" s="25">
        <v>42765</v>
      </c>
      <c r="J142" s="27">
        <f t="shared" si="21"/>
        <v>0.004765202769791639</v>
      </c>
      <c r="K142" s="37">
        <f t="shared" si="22"/>
        <v>190198.77695971285</v>
      </c>
      <c r="L142" s="38">
        <f t="shared" si="23"/>
        <v>19970.87158076985</v>
      </c>
      <c r="M142" s="39">
        <f t="shared" si="24"/>
        <v>170227.905378943</v>
      </c>
      <c r="N142" s="40">
        <f t="shared" si="25"/>
        <v>8558.944963187078</v>
      </c>
      <c r="O142" s="41">
        <f t="shared" si="26"/>
        <v>161668.96041575592</v>
      </c>
    </row>
    <row r="143" spans="1:15" ht="14.25">
      <c r="A143" s="19">
        <v>138</v>
      </c>
      <c r="B143" s="20" t="s">
        <v>155</v>
      </c>
      <c r="C143" s="21" t="s">
        <v>157</v>
      </c>
      <c r="D143" s="28">
        <f t="shared" si="18"/>
        <v>0.0005912058135238331</v>
      </c>
      <c r="E143" s="23">
        <v>3</v>
      </c>
      <c r="F143" s="24">
        <f t="shared" si="19"/>
        <v>0.0012065156476511155</v>
      </c>
      <c r="G143" s="25">
        <v>521</v>
      </c>
      <c r="H143" s="26">
        <f t="shared" si="20"/>
        <v>0.00021466871593718624</v>
      </c>
      <c r="I143" s="25">
        <v>10974</v>
      </c>
      <c r="J143" s="27">
        <f t="shared" si="21"/>
        <v>0.0020123901771121346</v>
      </c>
      <c r="K143" s="37">
        <f t="shared" si="22"/>
        <v>123649.53253168585</v>
      </c>
      <c r="L143" s="38">
        <f t="shared" si="23"/>
        <v>12983.200915827014</v>
      </c>
      <c r="M143" s="39">
        <f t="shared" si="24"/>
        <v>110666.33161585884</v>
      </c>
      <c r="N143" s="40">
        <f t="shared" si="25"/>
        <v>5564.228963925863</v>
      </c>
      <c r="O143" s="41">
        <f t="shared" si="26"/>
        <v>105102.10265193298</v>
      </c>
    </row>
    <row r="144" spans="1:15" ht="14.25">
      <c r="A144" s="19">
        <v>139</v>
      </c>
      <c r="B144" s="20" t="s">
        <v>155</v>
      </c>
      <c r="C144" s="21" t="s">
        <v>158</v>
      </c>
      <c r="D144" s="28">
        <f t="shared" si="18"/>
        <v>0.0009853430225397217</v>
      </c>
      <c r="E144" s="23">
        <v>5</v>
      </c>
      <c r="F144" s="24">
        <f t="shared" si="19"/>
        <v>0.0011208321947469096</v>
      </c>
      <c r="G144" s="25">
        <v>484</v>
      </c>
      <c r="H144" s="26">
        <f t="shared" si="20"/>
        <v>0.0003485676917518427</v>
      </c>
      <c r="I144" s="25">
        <v>17819</v>
      </c>
      <c r="J144" s="27">
        <f t="shared" si="21"/>
        <v>0.002454742909038474</v>
      </c>
      <c r="K144" s="37">
        <f t="shared" si="22"/>
        <v>134343.4098260051</v>
      </c>
      <c r="L144" s="38">
        <f t="shared" si="23"/>
        <v>14106.058031730536</v>
      </c>
      <c r="M144" s="39">
        <f t="shared" si="24"/>
        <v>120237.35179427458</v>
      </c>
      <c r="N144" s="40">
        <f t="shared" si="25"/>
        <v>6045.45344217023</v>
      </c>
      <c r="O144" s="41">
        <f t="shared" si="26"/>
        <v>114191.89835210434</v>
      </c>
    </row>
    <row r="145" spans="1:15" ht="14.25">
      <c r="A145" s="19">
        <v>140</v>
      </c>
      <c r="B145" s="20" t="s">
        <v>155</v>
      </c>
      <c r="C145" s="21" t="s">
        <v>159</v>
      </c>
      <c r="D145" s="28">
        <f t="shared" si="18"/>
        <v>0.0011824116270476661</v>
      </c>
      <c r="E145" s="23">
        <v>6</v>
      </c>
      <c r="F145" s="24">
        <f t="shared" si="19"/>
        <v>0.0011856737266744168</v>
      </c>
      <c r="G145" s="25">
        <v>512</v>
      </c>
      <c r="H145" s="26">
        <f t="shared" si="20"/>
        <v>0.0003115963163990741</v>
      </c>
      <c r="I145" s="25">
        <v>15929</v>
      </c>
      <c r="J145" s="27">
        <f t="shared" si="21"/>
        <v>0.0026796816701211566</v>
      </c>
      <c r="K145" s="37">
        <f t="shared" si="22"/>
        <v>139781.30437517897</v>
      </c>
      <c r="L145" s="38">
        <f t="shared" si="23"/>
        <v>14677.03695939379</v>
      </c>
      <c r="M145" s="39">
        <f t="shared" si="24"/>
        <v>125104.26741578517</v>
      </c>
      <c r="N145" s="40">
        <f t="shared" si="25"/>
        <v>6290.158696883053</v>
      </c>
      <c r="O145" s="41">
        <f t="shared" si="26"/>
        <v>118814.10871890212</v>
      </c>
    </row>
    <row r="146" spans="1:15" ht="14.25">
      <c r="A146" s="19">
        <v>141</v>
      </c>
      <c r="B146" s="20" t="s">
        <v>155</v>
      </c>
      <c r="C146" s="21" t="s">
        <v>160</v>
      </c>
      <c r="D146" s="28">
        <f t="shared" si="18"/>
        <v>0.00039413720901588866</v>
      </c>
      <c r="E146" s="23">
        <v>2</v>
      </c>
      <c r="F146" s="24">
        <f t="shared" si="19"/>
        <v>0.00021999805475404218</v>
      </c>
      <c r="G146" s="25">
        <v>95</v>
      </c>
      <c r="H146" s="26">
        <f t="shared" si="20"/>
        <v>0.0001578032195612613</v>
      </c>
      <c r="I146" s="25">
        <v>8067</v>
      </c>
      <c r="J146" s="27">
        <f t="shared" si="21"/>
        <v>0.0007719384833311921</v>
      </c>
      <c r="K146" s="37">
        <f t="shared" si="22"/>
        <v>93661.61283453157</v>
      </c>
      <c r="L146" s="38">
        <f t="shared" si="23"/>
        <v>9834.469347625814</v>
      </c>
      <c r="M146" s="39">
        <f t="shared" si="24"/>
        <v>83827.14348690576</v>
      </c>
      <c r="N146" s="40">
        <f t="shared" si="25"/>
        <v>4214.77257755392</v>
      </c>
      <c r="O146" s="41">
        <f t="shared" si="26"/>
        <v>79612.37090935183</v>
      </c>
    </row>
    <row r="147" spans="1:15" ht="14.25">
      <c r="A147" s="19">
        <v>142</v>
      </c>
      <c r="B147" s="20" t="s">
        <v>155</v>
      </c>
      <c r="C147" s="21" t="s">
        <v>161</v>
      </c>
      <c r="D147" s="28">
        <f t="shared" si="18"/>
        <v>0.00039413720901588866</v>
      </c>
      <c r="E147" s="23">
        <v>2</v>
      </c>
      <c r="F147" s="24">
        <f t="shared" si="19"/>
        <v>0.00023852420673332994</v>
      </c>
      <c r="G147" s="25">
        <v>103</v>
      </c>
      <c r="H147" s="26">
        <f t="shared" si="20"/>
        <v>6.772217009062683E-05</v>
      </c>
      <c r="I147" s="25">
        <v>3462</v>
      </c>
      <c r="J147" s="27">
        <f t="shared" si="21"/>
        <v>0.0007003835858398453</v>
      </c>
      <c r="K147" s="37">
        <f t="shared" si="22"/>
        <v>91931.77318767826</v>
      </c>
      <c r="L147" s="38">
        <f t="shared" si="23"/>
        <v>9652.836184706217</v>
      </c>
      <c r="M147" s="39">
        <f t="shared" si="24"/>
        <v>82278.93700297204</v>
      </c>
      <c r="N147" s="40">
        <f t="shared" si="25"/>
        <v>4136.929793445522</v>
      </c>
      <c r="O147" s="41">
        <f t="shared" si="26"/>
        <v>78142.00720952652</v>
      </c>
    </row>
    <row r="148" spans="1:15" ht="14.25">
      <c r="A148" s="19">
        <v>143</v>
      </c>
      <c r="B148" s="20" t="s">
        <v>155</v>
      </c>
      <c r="C148" s="21" t="s">
        <v>162</v>
      </c>
      <c r="D148" s="28">
        <f t="shared" si="18"/>
        <v>0.00039413720901588866</v>
      </c>
      <c r="E148" s="23">
        <v>2</v>
      </c>
      <c r="F148" s="24">
        <f t="shared" si="19"/>
        <v>0.0002269453617462751</v>
      </c>
      <c r="G148" s="25">
        <v>98</v>
      </c>
      <c r="H148" s="26">
        <f t="shared" si="20"/>
        <v>0.00012265107061474006</v>
      </c>
      <c r="I148" s="25">
        <v>6270</v>
      </c>
      <c r="J148" s="27">
        <f t="shared" si="21"/>
        <v>0.0007437336413769038</v>
      </c>
      <c r="K148" s="37">
        <f t="shared" si="22"/>
        <v>92979.76078028666</v>
      </c>
      <c r="L148" s="38">
        <f t="shared" si="23"/>
        <v>9762.874881930098</v>
      </c>
      <c r="M148" s="39">
        <f t="shared" si="24"/>
        <v>83216.88589835656</v>
      </c>
      <c r="N148" s="40">
        <f t="shared" si="25"/>
        <v>4184.0892351129</v>
      </c>
      <c r="O148" s="41">
        <f t="shared" si="26"/>
        <v>79032.79666324366</v>
      </c>
    </row>
    <row r="149" spans="1:15" ht="14.25">
      <c r="A149" s="19">
        <v>144</v>
      </c>
      <c r="B149" s="20" t="s">
        <v>155</v>
      </c>
      <c r="C149" s="21" t="s">
        <v>163</v>
      </c>
      <c r="D149" s="28">
        <f t="shared" si="18"/>
        <v>0.0005912058135238331</v>
      </c>
      <c r="E149" s="23">
        <v>3</v>
      </c>
      <c r="F149" s="24">
        <f t="shared" si="19"/>
        <v>0.00041683841953397467</v>
      </c>
      <c r="G149" s="25">
        <v>180</v>
      </c>
      <c r="H149" s="26">
        <f t="shared" si="20"/>
        <v>0.00018876919161598752</v>
      </c>
      <c r="I149" s="25">
        <v>9650</v>
      </c>
      <c r="J149" s="27">
        <f t="shared" si="21"/>
        <v>0.0011968134246737952</v>
      </c>
      <c r="K149" s="37">
        <f t="shared" si="22"/>
        <v>103932.964541489</v>
      </c>
      <c r="L149" s="38">
        <f t="shared" si="23"/>
        <v>10912.961276856344</v>
      </c>
      <c r="M149" s="39">
        <f t="shared" si="24"/>
        <v>93020.00326463266</v>
      </c>
      <c r="N149" s="40">
        <f t="shared" si="25"/>
        <v>4676.983404367004</v>
      </c>
      <c r="O149" s="41">
        <f t="shared" si="26"/>
        <v>88343.01986026565</v>
      </c>
    </row>
    <row r="150" spans="1:15" ht="14.25">
      <c r="A150" s="19">
        <v>145</v>
      </c>
      <c r="B150" s="20" t="s">
        <v>164</v>
      </c>
      <c r="C150" s="21" t="s">
        <v>165</v>
      </c>
      <c r="D150" s="28">
        <f t="shared" si="18"/>
        <v>0.0035472348811429978</v>
      </c>
      <c r="E150" s="23">
        <v>18</v>
      </c>
      <c r="F150" s="24">
        <f t="shared" si="19"/>
        <v>0.0012041998786537045</v>
      </c>
      <c r="G150" s="25">
        <v>520</v>
      </c>
      <c r="H150" s="26">
        <f t="shared" si="20"/>
        <v>0.0011626421661861367</v>
      </c>
      <c r="I150" s="25">
        <v>59435</v>
      </c>
      <c r="J150" s="27">
        <f t="shared" si="21"/>
        <v>0.005914076925982838</v>
      </c>
      <c r="K150" s="37">
        <f t="shared" si="22"/>
        <v>217972.80968563512</v>
      </c>
      <c r="L150" s="38">
        <f t="shared" si="23"/>
        <v>22887.145016991686</v>
      </c>
      <c r="M150" s="39">
        <f t="shared" si="24"/>
        <v>195085.66466864344</v>
      </c>
      <c r="N150" s="40">
        <f t="shared" si="25"/>
        <v>9808.77643585358</v>
      </c>
      <c r="O150" s="41">
        <f t="shared" si="26"/>
        <v>185276.88823278985</v>
      </c>
    </row>
    <row r="151" spans="1:15" ht="14.25">
      <c r="A151" s="19">
        <v>146</v>
      </c>
      <c r="B151" s="20" t="s">
        <v>164</v>
      </c>
      <c r="C151" s="21" t="s">
        <v>166</v>
      </c>
      <c r="D151" s="28">
        <f t="shared" si="18"/>
        <v>0.002167754649587388</v>
      </c>
      <c r="E151" s="23">
        <v>11</v>
      </c>
      <c r="F151" s="24">
        <f t="shared" si="19"/>
        <v>0.0012736729485760337</v>
      </c>
      <c r="G151" s="25">
        <v>550</v>
      </c>
      <c r="H151" s="26">
        <f t="shared" si="20"/>
        <v>0.0004660349451874909</v>
      </c>
      <c r="I151" s="25">
        <v>23824</v>
      </c>
      <c r="J151" s="27">
        <f t="shared" si="21"/>
        <v>0.0039074625433509124</v>
      </c>
      <c r="K151" s="37">
        <f t="shared" si="22"/>
        <v>169462.9069855083</v>
      </c>
      <c r="L151" s="38">
        <f t="shared" si="23"/>
        <v>17793.60523347837</v>
      </c>
      <c r="M151" s="39">
        <f t="shared" si="24"/>
        <v>151669.30175202995</v>
      </c>
      <c r="N151" s="40">
        <f t="shared" si="25"/>
        <v>7625.8308143478735</v>
      </c>
      <c r="O151" s="41">
        <f t="shared" si="26"/>
        <v>144043.47093768205</v>
      </c>
    </row>
    <row r="152" spans="1:15" ht="14.25">
      <c r="A152" s="19">
        <v>147</v>
      </c>
      <c r="B152" s="20" t="s">
        <v>164</v>
      </c>
      <c r="C152" s="21" t="s">
        <v>167</v>
      </c>
      <c r="D152" s="28">
        <f t="shared" si="18"/>
        <v>0.0011824116270476661</v>
      </c>
      <c r="E152" s="23">
        <v>6</v>
      </c>
      <c r="F152" s="24">
        <f t="shared" si="19"/>
        <v>0.0012644098725863898</v>
      </c>
      <c r="G152" s="25">
        <v>546</v>
      </c>
      <c r="H152" s="26">
        <f t="shared" si="20"/>
        <v>0.0004496032228084826</v>
      </c>
      <c r="I152" s="25">
        <v>22984</v>
      </c>
      <c r="J152" s="27">
        <f t="shared" si="21"/>
        <v>0.002896424722442539</v>
      </c>
      <c r="K152" s="37">
        <f t="shared" si="22"/>
        <v>145021.06766504838</v>
      </c>
      <c r="L152" s="38">
        <f t="shared" si="23"/>
        <v>15227.21210483008</v>
      </c>
      <c r="M152" s="39">
        <f t="shared" si="24"/>
        <v>129793.8555602183</v>
      </c>
      <c r="N152" s="40">
        <f t="shared" si="25"/>
        <v>6525.948044927177</v>
      </c>
      <c r="O152" s="41">
        <f t="shared" si="26"/>
        <v>123267.90751529112</v>
      </c>
    </row>
    <row r="153" spans="1:15" ht="14.25">
      <c r="A153" s="19">
        <v>148</v>
      </c>
      <c r="B153" s="20" t="s">
        <v>164</v>
      </c>
      <c r="C153" s="21" t="s">
        <v>168</v>
      </c>
      <c r="D153" s="28">
        <f t="shared" si="18"/>
        <v>0.0005912058135238331</v>
      </c>
      <c r="E153" s="23">
        <v>3</v>
      </c>
      <c r="F153" s="24">
        <f t="shared" si="19"/>
        <v>0.0005882053253423865</v>
      </c>
      <c r="G153" s="25">
        <v>254</v>
      </c>
      <c r="H153" s="26">
        <f t="shared" si="20"/>
        <v>0.000298059707010653</v>
      </c>
      <c r="I153" s="25">
        <v>15237</v>
      </c>
      <c r="J153" s="27">
        <f t="shared" si="21"/>
        <v>0.0014774708458768725</v>
      </c>
      <c r="K153" s="37">
        <f t="shared" si="22"/>
        <v>110717.85769907339</v>
      </c>
      <c r="L153" s="38">
        <f t="shared" si="23"/>
        <v>11625.375058402706</v>
      </c>
      <c r="M153" s="39">
        <f t="shared" si="24"/>
        <v>99092.48264067069</v>
      </c>
      <c r="N153" s="40">
        <f t="shared" si="25"/>
        <v>4982.303596458302</v>
      </c>
      <c r="O153" s="41">
        <f t="shared" si="26"/>
        <v>94110.17904421237</v>
      </c>
    </row>
    <row r="154" spans="1:15" ht="14.25">
      <c r="A154" s="19">
        <v>149</v>
      </c>
      <c r="B154" s="20" t="s">
        <v>164</v>
      </c>
      <c r="C154" s="21" t="s">
        <v>169</v>
      </c>
      <c r="D154" s="28">
        <f t="shared" si="18"/>
        <v>0.00039413720901588866</v>
      </c>
      <c r="E154" s="23">
        <v>2</v>
      </c>
      <c r="F154" s="24">
        <f t="shared" si="19"/>
        <v>0.00034736534961164555</v>
      </c>
      <c r="G154" s="25">
        <v>150</v>
      </c>
      <c r="H154" s="26">
        <f t="shared" si="20"/>
        <v>0.0001625958052551387</v>
      </c>
      <c r="I154" s="25">
        <v>8312</v>
      </c>
      <c r="J154" s="27">
        <f t="shared" si="21"/>
        <v>0.0009040983638826729</v>
      </c>
      <c r="K154" s="37">
        <f t="shared" si="22"/>
        <v>96856.57794686362</v>
      </c>
      <c r="L154" s="38">
        <f t="shared" si="23"/>
        <v>10169.940684420679</v>
      </c>
      <c r="M154" s="39">
        <f t="shared" si="24"/>
        <v>86686.63726244294</v>
      </c>
      <c r="N154" s="40">
        <f t="shared" si="25"/>
        <v>4358.546007608863</v>
      </c>
      <c r="O154" s="41">
        <f t="shared" si="26"/>
        <v>82328.09125483407</v>
      </c>
    </row>
    <row r="155" spans="1:15" ht="14.25">
      <c r="A155" s="19">
        <v>150</v>
      </c>
      <c r="B155" s="20" t="s">
        <v>164</v>
      </c>
      <c r="C155" s="21" t="s">
        <v>170</v>
      </c>
      <c r="D155" s="28">
        <f t="shared" si="18"/>
        <v>0.00039413720901588866</v>
      </c>
      <c r="E155" s="23">
        <v>2</v>
      </c>
      <c r="F155" s="24">
        <f t="shared" si="19"/>
        <v>0.000778098383130086</v>
      </c>
      <c r="G155" s="25">
        <v>336</v>
      </c>
      <c r="H155" s="26">
        <f t="shared" si="20"/>
        <v>0.00020367511120265928</v>
      </c>
      <c r="I155" s="25">
        <v>10412</v>
      </c>
      <c r="J155" s="27">
        <f t="shared" si="21"/>
        <v>0.0013759107033486338</v>
      </c>
      <c r="K155" s="37">
        <f t="shared" si="22"/>
        <v>108262.64125345321</v>
      </c>
      <c r="L155" s="38">
        <f t="shared" si="23"/>
        <v>11367.577331612587</v>
      </c>
      <c r="M155" s="39">
        <f t="shared" si="24"/>
        <v>96895.06392184063</v>
      </c>
      <c r="N155" s="40">
        <f t="shared" si="25"/>
        <v>4871.818856405394</v>
      </c>
      <c r="O155" s="41">
        <f t="shared" si="26"/>
        <v>92023.24506543523</v>
      </c>
    </row>
    <row r="156" spans="1:15" ht="14.25">
      <c r="A156" s="19">
        <v>151</v>
      </c>
      <c r="B156" s="20" t="s">
        <v>171</v>
      </c>
      <c r="C156" s="21" t="s">
        <v>172</v>
      </c>
      <c r="D156" s="28">
        <f t="shared" si="18"/>
        <v>0.014188939524571991</v>
      </c>
      <c r="E156" s="23">
        <v>72</v>
      </c>
      <c r="F156" s="24">
        <f t="shared" si="19"/>
        <v>0.018579414666228214</v>
      </c>
      <c r="G156" s="25">
        <v>8023</v>
      </c>
      <c r="H156" s="26">
        <f t="shared" si="20"/>
        <v>0.002493337816846154</v>
      </c>
      <c r="I156" s="25">
        <v>127461</v>
      </c>
      <c r="J156" s="27">
        <f t="shared" si="21"/>
        <v>0.03526169200764636</v>
      </c>
      <c r="K156" s="37">
        <f t="shared" si="22"/>
        <v>927451.4042848507</v>
      </c>
      <c r="L156" s="38">
        <f t="shared" si="23"/>
        <v>97382.39744990932</v>
      </c>
      <c r="M156" s="39">
        <f t="shared" si="24"/>
        <v>830069.0068349413</v>
      </c>
      <c r="N156" s="40">
        <f t="shared" si="25"/>
        <v>41735.31319281828</v>
      </c>
      <c r="O156" s="41">
        <f t="shared" si="26"/>
        <v>788333.693642123</v>
      </c>
    </row>
    <row r="157" spans="1:15" ht="14.25">
      <c r="A157" s="19">
        <v>152</v>
      </c>
      <c r="B157" s="20" t="s">
        <v>173</v>
      </c>
      <c r="C157" s="21" t="s">
        <v>174</v>
      </c>
      <c r="D157" s="28">
        <f t="shared" si="18"/>
        <v>0.0005912058135238331</v>
      </c>
      <c r="E157" s="23">
        <v>3</v>
      </c>
      <c r="F157" s="24">
        <f t="shared" si="19"/>
        <v>0.0018062998179805567</v>
      </c>
      <c r="G157" s="25">
        <v>780</v>
      </c>
      <c r="H157" s="26">
        <f t="shared" si="20"/>
        <v>0.00017448924240565892</v>
      </c>
      <c r="I157" s="25">
        <v>8920</v>
      </c>
      <c r="J157" s="27">
        <f t="shared" si="21"/>
        <v>0.0025719948739100487</v>
      </c>
      <c r="K157" s="37">
        <f t="shared" si="22"/>
        <v>137177.97607677543</v>
      </c>
      <c r="L157" s="38">
        <f t="shared" si="23"/>
        <v>14403.68748806142</v>
      </c>
      <c r="M157" s="39">
        <f t="shared" si="24"/>
        <v>122774.28858871401</v>
      </c>
      <c r="N157" s="40">
        <f t="shared" si="25"/>
        <v>6173.008923454894</v>
      </c>
      <c r="O157" s="41">
        <f t="shared" si="26"/>
        <v>116601.27966525912</v>
      </c>
    </row>
    <row r="158" spans="1:15" ht="14.25">
      <c r="A158" s="19">
        <v>153</v>
      </c>
      <c r="B158" s="20" t="s">
        <v>173</v>
      </c>
      <c r="C158" s="21" t="s">
        <v>175</v>
      </c>
      <c r="D158" s="28">
        <f t="shared" si="18"/>
        <v>0.00039413720901588866</v>
      </c>
      <c r="E158" s="23">
        <v>2</v>
      </c>
      <c r="F158" s="24">
        <f t="shared" si="19"/>
        <v>0.00041683841953397467</v>
      </c>
      <c r="G158" s="25">
        <v>180</v>
      </c>
      <c r="H158" s="26">
        <f t="shared" si="20"/>
        <v>0.00016419985434451808</v>
      </c>
      <c r="I158" s="25">
        <v>8394</v>
      </c>
      <c r="J158" s="27">
        <f t="shared" si="21"/>
        <v>0.0009751754828943814</v>
      </c>
      <c r="K158" s="37">
        <f t="shared" si="22"/>
        <v>98574.86729897167</v>
      </c>
      <c r="L158" s="38">
        <f t="shared" si="23"/>
        <v>10350.361066392024</v>
      </c>
      <c r="M158" s="39">
        <f t="shared" si="24"/>
        <v>88224.50623257965</v>
      </c>
      <c r="N158" s="40">
        <f t="shared" si="25"/>
        <v>4435.869028453725</v>
      </c>
      <c r="O158" s="41">
        <f t="shared" si="26"/>
        <v>83788.63720412592</v>
      </c>
    </row>
    <row r="159" spans="1:15" ht="14.25">
      <c r="A159" s="19">
        <v>154</v>
      </c>
      <c r="B159" s="20" t="s">
        <v>173</v>
      </c>
      <c r="C159" s="21" t="s">
        <v>176</v>
      </c>
      <c r="D159" s="28">
        <f t="shared" si="18"/>
        <v>0.0007882744180317773</v>
      </c>
      <c r="E159" s="23">
        <v>4</v>
      </c>
      <c r="F159" s="24">
        <f t="shared" si="19"/>
        <v>0.0014357767783948015</v>
      </c>
      <c r="G159" s="25">
        <v>620</v>
      </c>
      <c r="H159" s="26">
        <f t="shared" si="20"/>
        <v>0.0001539104662833772</v>
      </c>
      <c r="I159" s="25">
        <v>7868</v>
      </c>
      <c r="J159" s="27">
        <f t="shared" si="21"/>
        <v>0.002377961662709956</v>
      </c>
      <c r="K159" s="37">
        <f t="shared" si="22"/>
        <v>132487.2231960132</v>
      </c>
      <c r="L159" s="38">
        <f t="shared" si="23"/>
        <v>13911.158435581385</v>
      </c>
      <c r="M159" s="39">
        <f t="shared" si="24"/>
        <v>118576.06476043181</v>
      </c>
      <c r="N159" s="40">
        <f t="shared" si="25"/>
        <v>5961.925043820594</v>
      </c>
      <c r="O159" s="41">
        <f t="shared" si="26"/>
        <v>112614.13971661121</v>
      </c>
    </row>
    <row r="160" spans="1:15" ht="14.25">
      <c r="A160" s="19">
        <v>155</v>
      </c>
      <c r="B160" s="20" t="s">
        <v>173</v>
      </c>
      <c r="C160" s="21" t="s">
        <v>177</v>
      </c>
      <c r="D160" s="28">
        <f t="shared" si="18"/>
        <v>0.0007882744180317773</v>
      </c>
      <c r="E160" s="23">
        <v>4</v>
      </c>
      <c r="F160" s="24">
        <f t="shared" si="19"/>
        <v>0.0011347268087313755</v>
      </c>
      <c r="G160" s="25">
        <v>490</v>
      </c>
      <c r="H160" s="26">
        <f t="shared" si="20"/>
        <v>0.00011703689880191227</v>
      </c>
      <c r="I160" s="25">
        <v>5983</v>
      </c>
      <c r="J160" s="27">
        <f t="shared" si="21"/>
        <v>0.002040038125565065</v>
      </c>
      <c r="K160" s="37">
        <f t="shared" si="22"/>
        <v>124317.92168553545</v>
      </c>
      <c r="L160" s="38">
        <f t="shared" si="23"/>
        <v>13053.381776981221</v>
      </c>
      <c r="M160" s="39">
        <f t="shared" si="24"/>
        <v>111264.53990855423</v>
      </c>
      <c r="N160" s="40">
        <f t="shared" si="25"/>
        <v>5594.306475849095</v>
      </c>
      <c r="O160" s="41">
        <f t="shared" si="26"/>
        <v>105670.23343270512</v>
      </c>
    </row>
    <row r="161" spans="1:15" ht="14.25">
      <c r="A161" s="19">
        <v>156</v>
      </c>
      <c r="B161" s="20" t="s">
        <v>173</v>
      </c>
      <c r="C161" s="21" t="s">
        <v>178</v>
      </c>
      <c r="D161" s="28">
        <f t="shared" si="18"/>
        <v>0.0009853430225397217</v>
      </c>
      <c r="E161" s="23">
        <v>5</v>
      </c>
      <c r="F161" s="24">
        <f t="shared" si="19"/>
        <v>0.0024616624442478615</v>
      </c>
      <c r="G161" s="25">
        <v>1063</v>
      </c>
      <c r="H161" s="26">
        <f t="shared" si="20"/>
        <v>0.00016850340068187738</v>
      </c>
      <c r="I161" s="25">
        <v>8614</v>
      </c>
      <c r="J161" s="27">
        <f t="shared" si="21"/>
        <v>0.0036155088674694603</v>
      </c>
      <c r="K161" s="37">
        <f t="shared" si="22"/>
        <v>162404.9268710742</v>
      </c>
      <c r="L161" s="38">
        <f t="shared" si="23"/>
        <v>17052.51732146279</v>
      </c>
      <c r="M161" s="39">
        <f t="shared" si="24"/>
        <v>145352.4095496114</v>
      </c>
      <c r="N161" s="40">
        <f t="shared" si="25"/>
        <v>7308.221709198338</v>
      </c>
      <c r="O161" s="41">
        <f t="shared" si="26"/>
        <v>138044.18784041307</v>
      </c>
    </row>
    <row r="162" spans="1:15" ht="14.25">
      <c r="A162" s="19">
        <v>157</v>
      </c>
      <c r="B162" s="20" t="s">
        <v>173</v>
      </c>
      <c r="C162" s="21" t="s">
        <v>179</v>
      </c>
      <c r="D162" s="28">
        <f t="shared" si="18"/>
        <v>0.0009853430225397217</v>
      </c>
      <c r="E162" s="23">
        <v>5</v>
      </c>
      <c r="F162" s="24">
        <f t="shared" si="19"/>
        <v>0.0031262881465048097</v>
      </c>
      <c r="G162" s="25">
        <v>1350</v>
      </c>
      <c r="H162" s="26">
        <f t="shared" si="20"/>
        <v>0.00021146061775842746</v>
      </c>
      <c r="I162" s="25">
        <v>10810</v>
      </c>
      <c r="J162" s="27">
        <f t="shared" si="21"/>
        <v>0.004323091786802959</v>
      </c>
      <c r="K162" s="37">
        <f t="shared" si="22"/>
        <v>179510.74394596153</v>
      </c>
      <c r="L162" s="38">
        <f t="shared" si="23"/>
        <v>18848.62811432596</v>
      </c>
      <c r="M162" s="39">
        <f t="shared" si="24"/>
        <v>160662.11583163557</v>
      </c>
      <c r="N162" s="40">
        <f t="shared" si="25"/>
        <v>8077.983477568268</v>
      </c>
      <c r="O162" s="41">
        <f t="shared" si="26"/>
        <v>152584.1323540673</v>
      </c>
    </row>
    <row r="163" spans="1:15" ht="14.25">
      <c r="A163" s="19">
        <v>158</v>
      </c>
      <c r="B163" s="20" t="s">
        <v>173</v>
      </c>
      <c r="C163" s="21" t="s">
        <v>180</v>
      </c>
      <c r="D163" s="28">
        <f t="shared" si="18"/>
        <v>0.00039413720901588866</v>
      </c>
      <c r="E163" s="23">
        <v>2</v>
      </c>
      <c r="F163" s="24">
        <f t="shared" si="19"/>
        <v>0.0009726229789126075</v>
      </c>
      <c r="G163" s="25">
        <v>420</v>
      </c>
      <c r="H163" s="26">
        <f t="shared" si="20"/>
        <v>9.540179766955143E-05</v>
      </c>
      <c r="I163" s="25">
        <v>4877</v>
      </c>
      <c r="J163" s="27">
        <f t="shared" si="21"/>
        <v>0.0014621619855980476</v>
      </c>
      <c r="K163" s="37">
        <f t="shared" si="22"/>
        <v>110347.7660018328</v>
      </c>
      <c r="L163" s="38">
        <f t="shared" si="23"/>
        <v>11586.515430192443</v>
      </c>
      <c r="M163" s="39">
        <f t="shared" si="24"/>
        <v>98761.25057164035</v>
      </c>
      <c r="N163" s="40">
        <f t="shared" si="25"/>
        <v>4965.649470082476</v>
      </c>
      <c r="O163" s="41">
        <f t="shared" si="26"/>
        <v>93795.60110155788</v>
      </c>
    </row>
    <row r="164" spans="1:15" ht="14.25">
      <c r="A164" s="19">
        <v>159</v>
      </c>
      <c r="B164" s="20" t="s">
        <v>173</v>
      </c>
      <c r="C164" s="21" t="s">
        <v>181</v>
      </c>
      <c r="D164" s="28">
        <f t="shared" si="18"/>
        <v>0.0007882744180317773</v>
      </c>
      <c r="E164" s="23">
        <v>4</v>
      </c>
      <c r="F164" s="24">
        <f t="shared" si="19"/>
        <v>0.0011578844987054852</v>
      </c>
      <c r="G164" s="25">
        <v>500</v>
      </c>
      <c r="H164" s="26">
        <f t="shared" si="20"/>
        <v>0.00012513539054585205</v>
      </c>
      <c r="I164" s="25">
        <v>6397</v>
      </c>
      <c r="J164" s="27">
        <f t="shared" si="21"/>
        <v>0.0020712943072831143</v>
      </c>
      <c r="K164" s="37">
        <f t="shared" si="22"/>
        <v>125073.53987856928</v>
      </c>
      <c r="L164" s="38">
        <f t="shared" si="23"/>
        <v>13132.721687249774</v>
      </c>
      <c r="M164" s="39">
        <f t="shared" si="24"/>
        <v>111940.8181913195</v>
      </c>
      <c r="N164" s="40">
        <f t="shared" si="25"/>
        <v>5628.3092945356175</v>
      </c>
      <c r="O164" s="41">
        <f t="shared" si="26"/>
        <v>106312.50889678388</v>
      </c>
    </row>
    <row r="165" spans="1:15" ht="14.25">
      <c r="A165" s="19">
        <v>160</v>
      </c>
      <c r="B165" s="20" t="s">
        <v>173</v>
      </c>
      <c r="C165" s="21" t="s">
        <v>182</v>
      </c>
      <c r="D165" s="28">
        <f t="shared" si="18"/>
        <v>0.0005912058135238331</v>
      </c>
      <c r="E165" s="23">
        <v>3</v>
      </c>
      <c r="F165" s="24">
        <f t="shared" si="19"/>
        <v>0.0006947306992232911</v>
      </c>
      <c r="G165" s="25">
        <v>300</v>
      </c>
      <c r="H165" s="26">
        <f t="shared" si="20"/>
        <v>7.627057804256325E-05</v>
      </c>
      <c r="I165" s="25">
        <v>3899</v>
      </c>
      <c r="J165" s="27">
        <f t="shared" si="21"/>
        <v>0.0013622070907896874</v>
      </c>
      <c r="K165" s="37">
        <f t="shared" si="22"/>
        <v>107931.3564198407</v>
      </c>
      <c r="L165" s="38">
        <f t="shared" si="23"/>
        <v>11332.792424083273</v>
      </c>
      <c r="M165" s="39">
        <f t="shared" si="24"/>
        <v>96598.56399575743</v>
      </c>
      <c r="N165" s="40">
        <f t="shared" si="25"/>
        <v>4856.911038892831</v>
      </c>
      <c r="O165" s="41">
        <f t="shared" si="26"/>
        <v>91741.6529568646</v>
      </c>
    </row>
    <row r="166" spans="1:15" ht="14.25">
      <c r="A166" s="19">
        <v>161</v>
      </c>
      <c r="B166" s="20" t="s">
        <v>173</v>
      </c>
      <c r="C166" s="21" t="s">
        <v>183</v>
      </c>
      <c r="D166" s="28">
        <f t="shared" si="18"/>
        <v>0.0007882744180317773</v>
      </c>
      <c r="E166" s="23">
        <v>4</v>
      </c>
      <c r="F166" s="24">
        <f t="shared" si="19"/>
        <v>0.001245883720607102</v>
      </c>
      <c r="G166" s="25">
        <v>538</v>
      </c>
      <c r="H166" s="26">
        <f t="shared" si="20"/>
        <v>0.00014021736430087033</v>
      </c>
      <c r="I166" s="25">
        <v>7168</v>
      </c>
      <c r="J166" s="27">
        <f t="shared" si="21"/>
        <v>0.00217437550293975</v>
      </c>
      <c r="K166" s="37">
        <f t="shared" si="22"/>
        <v>127565.52778356845</v>
      </c>
      <c r="L166" s="38">
        <f t="shared" si="23"/>
        <v>13394.380417274688</v>
      </c>
      <c r="M166" s="39">
        <f t="shared" si="24"/>
        <v>114171.14736629376</v>
      </c>
      <c r="N166" s="40">
        <f t="shared" si="25"/>
        <v>5740.44875026058</v>
      </c>
      <c r="O166" s="41">
        <f t="shared" si="26"/>
        <v>108430.69861603319</v>
      </c>
    </row>
    <row r="167" spans="1:15" ht="14.25">
      <c r="A167" s="19">
        <v>162</v>
      </c>
      <c r="B167" s="20" t="s">
        <v>173</v>
      </c>
      <c r="C167" s="21" t="s">
        <v>184</v>
      </c>
      <c r="D167" s="28">
        <f t="shared" si="18"/>
        <v>0.0005912058135238331</v>
      </c>
      <c r="E167" s="23">
        <v>3</v>
      </c>
      <c r="F167" s="24">
        <f t="shared" si="19"/>
        <v>0.0003728388085831662</v>
      </c>
      <c r="G167" s="25">
        <v>161</v>
      </c>
      <c r="H167" s="26">
        <f t="shared" si="20"/>
        <v>9.031578836176315E-05</v>
      </c>
      <c r="I167" s="25">
        <v>4617</v>
      </c>
      <c r="J167" s="27">
        <f t="shared" si="21"/>
        <v>0.0010543604104687623</v>
      </c>
      <c r="K167" s="37">
        <f t="shared" si="22"/>
        <v>100489.16292308233</v>
      </c>
      <c r="L167" s="38">
        <f t="shared" si="23"/>
        <v>10551.362106923645</v>
      </c>
      <c r="M167" s="39">
        <f t="shared" si="24"/>
        <v>89937.80081615869</v>
      </c>
      <c r="N167" s="40">
        <f t="shared" si="25"/>
        <v>4522.0123315387045</v>
      </c>
      <c r="O167" s="41">
        <f t="shared" si="26"/>
        <v>85415.78848461997</v>
      </c>
    </row>
    <row r="168" spans="1:15" ht="14.25">
      <c r="A168" s="19">
        <v>163</v>
      </c>
      <c r="B168" s="20" t="s">
        <v>173</v>
      </c>
      <c r="C168" s="21" t="s">
        <v>185</v>
      </c>
      <c r="D168" s="28">
        <f t="shared" si="18"/>
        <v>0.0007882744180317773</v>
      </c>
      <c r="E168" s="23">
        <v>4</v>
      </c>
      <c r="F168" s="24">
        <f t="shared" si="19"/>
        <v>0.0006576783952647156</v>
      </c>
      <c r="G168" s="25">
        <v>284</v>
      </c>
      <c r="H168" s="26">
        <f t="shared" si="20"/>
        <v>9.763181713527397E-05</v>
      </c>
      <c r="I168" s="25">
        <v>4991</v>
      </c>
      <c r="J168" s="27">
        <f t="shared" si="21"/>
        <v>0.0015435846304317669</v>
      </c>
      <c r="K168" s="37">
        <f t="shared" si="22"/>
        <v>112316.15844068796</v>
      </c>
      <c r="L168" s="38">
        <f t="shared" si="23"/>
        <v>11793.196636272234</v>
      </c>
      <c r="M168" s="39">
        <f t="shared" si="24"/>
        <v>100522.96180441573</v>
      </c>
      <c r="N168" s="40">
        <f t="shared" si="25"/>
        <v>5054.227129830958</v>
      </c>
      <c r="O168" s="41">
        <f t="shared" si="26"/>
        <v>95468.73467458476</v>
      </c>
    </row>
    <row r="169" spans="1:15" ht="14.25">
      <c r="A169" s="19">
        <v>164</v>
      </c>
      <c r="B169" s="20" t="s">
        <v>173</v>
      </c>
      <c r="C169" s="21" t="s">
        <v>186</v>
      </c>
      <c r="D169" s="28">
        <f t="shared" si="18"/>
        <v>0.0009853430225397217</v>
      </c>
      <c r="E169" s="23">
        <v>5</v>
      </c>
      <c r="F169" s="24">
        <f t="shared" si="19"/>
        <v>0.0011578844987054852</v>
      </c>
      <c r="G169" s="25">
        <v>500</v>
      </c>
      <c r="H169" s="26">
        <f t="shared" si="20"/>
        <v>0.00018986463977458808</v>
      </c>
      <c r="I169" s="25">
        <v>9706</v>
      </c>
      <c r="J169" s="27">
        <f t="shared" si="21"/>
        <v>0.002333092161019795</v>
      </c>
      <c r="K169" s="37">
        <f t="shared" si="22"/>
        <v>131402.50299265355</v>
      </c>
      <c r="L169" s="38">
        <f t="shared" si="23"/>
        <v>13797.262814228623</v>
      </c>
      <c r="M169" s="39">
        <f t="shared" si="24"/>
        <v>117605.24017842492</v>
      </c>
      <c r="N169" s="40">
        <f t="shared" si="25"/>
        <v>5913.112634669409</v>
      </c>
      <c r="O169" s="41">
        <f t="shared" si="26"/>
        <v>111692.12754375552</v>
      </c>
    </row>
    <row r="170" spans="1:15" ht="14.25">
      <c r="A170" s="19">
        <v>165</v>
      </c>
      <c r="B170" s="20" t="s">
        <v>173</v>
      </c>
      <c r="C170" s="21" t="s">
        <v>187</v>
      </c>
      <c r="D170" s="28">
        <f t="shared" si="18"/>
        <v>0.0005912058135238331</v>
      </c>
      <c r="E170" s="23">
        <v>3</v>
      </c>
      <c r="F170" s="24">
        <f t="shared" si="19"/>
        <v>0.0009749387479100185</v>
      </c>
      <c r="G170" s="25">
        <v>421</v>
      </c>
      <c r="H170" s="26">
        <f t="shared" si="20"/>
        <v>0.00014794418613385635</v>
      </c>
      <c r="I170" s="25">
        <v>7563</v>
      </c>
      <c r="J170" s="27">
        <f t="shared" si="21"/>
        <v>0.0017140887475677077</v>
      </c>
      <c r="K170" s="37">
        <f t="shared" si="22"/>
        <v>116438.09547244933</v>
      </c>
      <c r="L170" s="38">
        <f t="shared" si="23"/>
        <v>12226.00002460718</v>
      </c>
      <c r="M170" s="39">
        <f t="shared" si="24"/>
        <v>104212.09544784215</v>
      </c>
      <c r="N170" s="40">
        <f t="shared" si="25"/>
        <v>5239.71429626022</v>
      </c>
      <c r="O170" s="41">
        <f t="shared" si="26"/>
        <v>98972.38115158193</v>
      </c>
    </row>
    <row r="171" spans="1:15" ht="14.25">
      <c r="A171" s="19">
        <v>166</v>
      </c>
      <c r="B171" s="20" t="s">
        <v>173</v>
      </c>
      <c r="C171" s="21" t="s">
        <v>188</v>
      </c>
      <c r="D171" s="28">
        <f t="shared" si="18"/>
        <v>0.0005912058135238331</v>
      </c>
      <c r="E171" s="23">
        <v>3</v>
      </c>
      <c r="F171" s="24">
        <f t="shared" si="19"/>
        <v>0.0008753606810213468</v>
      </c>
      <c r="G171" s="25">
        <v>378</v>
      </c>
      <c r="H171" s="26">
        <f t="shared" si="20"/>
        <v>0.00011830840112885934</v>
      </c>
      <c r="I171" s="25">
        <v>6048</v>
      </c>
      <c r="J171" s="27">
        <f t="shared" si="21"/>
        <v>0.0015848748956740393</v>
      </c>
      <c r="K171" s="37">
        <f t="shared" si="22"/>
        <v>113314.3506029199</v>
      </c>
      <c r="L171" s="38">
        <f t="shared" si="23"/>
        <v>11898.006813306589</v>
      </c>
      <c r="M171" s="39">
        <f t="shared" si="24"/>
        <v>101416.34378961331</v>
      </c>
      <c r="N171" s="40">
        <f t="shared" si="25"/>
        <v>5099.145777131395</v>
      </c>
      <c r="O171" s="41">
        <f t="shared" si="26"/>
        <v>96317.19801248192</v>
      </c>
    </row>
    <row r="172" spans="1:15" ht="14.25">
      <c r="A172" s="19">
        <v>167</v>
      </c>
      <c r="B172" s="20" t="s">
        <v>189</v>
      </c>
      <c r="C172" s="21" t="s">
        <v>190</v>
      </c>
      <c r="D172" s="28">
        <f t="shared" si="18"/>
        <v>0.002167754649587388</v>
      </c>
      <c r="E172" s="23">
        <v>11</v>
      </c>
      <c r="F172" s="24">
        <f t="shared" si="19"/>
        <v>0.0019776667237889687</v>
      </c>
      <c r="G172" s="25">
        <v>854</v>
      </c>
      <c r="H172" s="26">
        <f t="shared" si="20"/>
        <v>0.00043573406665762924</v>
      </c>
      <c r="I172" s="25">
        <v>22275</v>
      </c>
      <c r="J172" s="27">
        <f t="shared" si="21"/>
        <v>0.004581155440033986</v>
      </c>
      <c r="K172" s="37">
        <f t="shared" si="22"/>
        <v>185749.4327628216</v>
      </c>
      <c r="L172" s="38">
        <f t="shared" si="23"/>
        <v>19503.69044009627</v>
      </c>
      <c r="M172" s="39">
        <f t="shared" si="24"/>
        <v>166245.74232272533</v>
      </c>
      <c r="N172" s="40">
        <f t="shared" si="25"/>
        <v>8358.724474326973</v>
      </c>
      <c r="O172" s="41">
        <f t="shared" si="26"/>
        <v>157887.01784839836</v>
      </c>
    </row>
    <row r="173" spans="1:15" ht="14.25">
      <c r="A173" s="19">
        <v>168</v>
      </c>
      <c r="B173" s="20" t="s">
        <v>189</v>
      </c>
      <c r="C173" s="21" t="s">
        <v>191</v>
      </c>
      <c r="D173" s="28">
        <f t="shared" si="18"/>
        <v>0.0005912058135238331</v>
      </c>
      <c r="E173" s="23">
        <v>3</v>
      </c>
      <c r="F173" s="24">
        <f t="shared" si="19"/>
        <v>0.0006484153192750717</v>
      </c>
      <c r="G173" s="25">
        <v>280</v>
      </c>
      <c r="H173" s="26">
        <f t="shared" si="20"/>
        <v>0.00013734181288454388</v>
      </c>
      <c r="I173" s="25">
        <v>7021</v>
      </c>
      <c r="J173" s="27">
        <f t="shared" si="21"/>
        <v>0.0013769629456834489</v>
      </c>
      <c r="K173" s="37">
        <f t="shared" si="22"/>
        <v>108288.07921189738</v>
      </c>
      <c r="L173" s="38">
        <f t="shared" si="23"/>
        <v>11370.248317249225</v>
      </c>
      <c r="M173" s="39">
        <f t="shared" si="24"/>
        <v>96917.83089464816</v>
      </c>
      <c r="N173" s="40">
        <f t="shared" si="25"/>
        <v>4872.963564535382</v>
      </c>
      <c r="O173" s="41">
        <f t="shared" si="26"/>
        <v>92044.86733011277</v>
      </c>
    </row>
    <row r="174" spans="1:15" ht="14.25">
      <c r="A174" s="19">
        <v>169</v>
      </c>
      <c r="B174" s="20" t="s">
        <v>189</v>
      </c>
      <c r="C174" s="21" t="s">
        <v>192</v>
      </c>
      <c r="D174" s="28">
        <f t="shared" si="18"/>
        <v>0.00039413720901588866</v>
      </c>
      <c r="E174" s="23">
        <v>2</v>
      </c>
      <c r="F174" s="24">
        <f t="shared" si="19"/>
        <v>0.0015284075382912404</v>
      </c>
      <c r="G174" s="25">
        <v>660</v>
      </c>
      <c r="H174" s="26">
        <f t="shared" si="20"/>
        <v>0.00015631653991744624</v>
      </c>
      <c r="I174" s="25">
        <v>7991</v>
      </c>
      <c r="J174" s="27">
        <f t="shared" si="21"/>
        <v>0.0020788612872245753</v>
      </c>
      <c r="K174" s="37">
        <f t="shared" si="22"/>
        <v>125256.4716186541</v>
      </c>
      <c r="L174" s="38">
        <f t="shared" si="23"/>
        <v>13151.929519958681</v>
      </c>
      <c r="M174" s="39">
        <f t="shared" si="24"/>
        <v>112104.54209869543</v>
      </c>
      <c r="N174" s="40">
        <f t="shared" si="25"/>
        <v>5636.541222839434</v>
      </c>
      <c r="O174" s="41">
        <f t="shared" si="26"/>
        <v>106468.00087585599</v>
      </c>
    </row>
    <row r="175" spans="1:15" ht="14.25">
      <c r="A175" s="19">
        <v>170</v>
      </c>
      <c r="B175" s="20" t="s">
        <v>189</v>
      </c>
      <c r="C175" s="21" t="s">
        <v>193</v>
      </c>
      <c r="D175" s="28">
        <f t="shared" si="18"/>
        <v>0.0007882744180317773</v>
      </c>
      <c r="E175" s="23">
        <v>4</v>
      </c>
      <c r="F175" s="24">
        <f t="shared" si="19"/>
        <v>0.0015515652282653502</v>
      </c>
      <c r="G175" s="25">
        <v>670</v>
      </c>
      <c r="H175" s="26">
        <f t="shared" si="20"/>
        <v>0.00015504503759049919</v>
      </c>
      <c r="I175" s="25">
        <v>7926</v>
      </c>
      <c r="J175" s="27">
        <f t="shared" si="21"/>
        <v>0.002494884683887627</v>
      </c>
      <c r="K175" s="37">
        <f t="shared" si="22"/>
        <v>135313.83723298338</v>
      </c>
      <c r="L175" s="38">
        <f t="shared" si="23"/>
        <v>14207.952909463254</v>
      </c>
      <c r="M175" s="39">
        <f t="shared" si="24"/>
        <v>121105.88432352012</v>
      </c>
      <c r="N175" s="40">
        <f t="shared" si="25"/>
        <v>6089.122675484252</v>
      </c>
      <c r="O175" s="41">
        <f t="shared" si="26"/>
        <v>115016.76164803587</v>
      </c>
    </row>
    <row r="176" spans="1:15" ht="14.25">
      <c r="A176" s="19">
        <v>171</v>
      </c>
      <c r="B176" s="20" t="s">
        <v>189</v>
      </c>
      <c r="C176" s="21" t="s">
        <v>194</v>
      </c>
      <c r="D176" s="28">
        <f t="shared" si="18"/>
        <v>0.00039413720901588866</v>
      </c>
      <c r="E176" s="23">
        <v>2</v>
      </c>
      <c r="F176" s="24">
        <f t="shared" si="19"/>
        <v>0.0004515749544951392</v>
      </c>
      <c r="G176" s="25">
        <v>195</v>
      </c>
      <c r="H176" s="26">
        <f t="shared" si="20"/>
        <v>7.697479471594931E-05</v>
      </c>
      <c r="I176" s="25">
        <v>3935</v>
      </c>
      <c r="J176" s="27">
        <f t="shared" si="21"/>
        <v>0.0009226869582269772</v>
      </c>
      <c r="K176" s="37">
        <f t="shared" si="22"/>
        <v>97305.95721513717</v>
      </c>
      <c r="L176" s="38">
        <f t="shared" si="23"/>
        <v>10217.125507589402</v>
      </c>
      <c r="M176" s="39">
        <f t="shared" si="24"/>
        <v>87088.83170754777</v>
      </c>
      <c r="N176" s="40">
        <f t="shared" si="25"/>
        <v>4378.768074681172</v>
      </c>
      <c r="O176" s="41">
        <f t="shared" si="26"/>
        <v>82710.06363286659</v>
      </c>
    </row>
    <row r="177" spans="1:15" ht="14.25">
      <c r="A177" s="19">
        <v>172</v>
      </c>
      <c r="B177" s="20" t="s">
        <v>189</v>
      </c>
      <c r="C177" s="21" t="s">
        <v>195</v>
      </c>
      <c r="D177" s="28">
        <f t="shared" si="18"/>
        <v>0</v>
      </c>
      <c r="E177" s="23">
        <v>0</v>
      </c>
      <c r="F177" s="24">
        <f t="shared" si="19"/>
        <v>0.00013894613984465821</v>
      </c>
      <c r="G177" s="25">
        <v>60</v>
      </c>
      <c r="H177" s="26">
        <f t="shared" si="20"/>
        <v>5.125132456309713E-05</v>
      </c>
      <c r="I177" s="25">
        <v>2620</v>
      </c>
      <c r="J177" s="27">
        <f t="shared" si="21"/>
        <v>0.00019019746440775533</v>
      </c>
      <c r="K177" s="37">
        <f t="shared" si="22"/>
        <v>79598.02370205749</v>
      </c>
      <c r="L177" s="38">
        <f t="shared" si="23"/>
        <v>8357.792488716035</v>
      </c>
      <c r="M177" s="39">
        <f t="shared" si="24"/>
        <v>71240.23121334145</v>
      </c>
      <c r="N177" s="40">
        <f t="shared" si="25"/>
        <v>3581.911066592587</v>
      </c>
      <c r="O177" s="41">
        <f t="shared" si="26"/>
        <v>67658.32014674885</v>
      </c>
    </row>
    <row r="178" spans="1:15" ht="14.25">
      <c r="A178" s="19">
        <v>173</v>
      </c>
      <c r="B178" s="20" t="s">
        <v>189</v>
      </c>
      <c r="C178" s="21" t="s">
        <v>196</v>
      </c>
      <c r="D178" s="28">
        <f t="shared" si="18"/>
        <v>0.0005912058135238331</v>
      </c>
      <c r="E178" s="23">
        <v>3</v>
      </c>
      <c r="F178" s="24">
        <f t="shared" si="19"/>
        <v>0.0011393583467261973</v>
      </c>
      <c r="G178" s="25">
        <v>492</v>
      </c>
      <c r="H178" s="26">
        <f t="shared" si="20"/>
        <v>0.000129888853091208</v>
      </c>
      <c r="I178" s="25">
        <v>6640</v>
      </c>
      <c r="J178" s="27">
        <f t="shared" si="21"/>
        <v>0.0018604530133412382</v>
      </c>
      <c r="K178" s="37">
        <f t="shared" si="22"/>
        <v>119976.45159752443</v>
      </c>
      <c r="L178" s="38">
        <f t="shared" si="23"/>
        <v>12597.527417740064</v>
      </c>
      <c r="M178" s="39">
        <f t="shared" si="24"/>
        <v>107378.92417978437</v>
      </c>
      <c r="N178" s="40">
        <f t="shared" si="25"/>
        <v>5398.940321888599</v>
      </c>
      <c r="O178" s="41">
        <f t="shared" si="26"/>
        <v>101979.98385789576</v>
      </c>
    </row>
    <row r="179" spans="1:15" ht="14.25">
      <c r="A179" s="19">
        <v>174</v>
      </c>
      <c r="B179" s="20" t="s">
        <v>189</v>
      </c>
      <c r="C179" s="21" t="s">
        <v>197</v>
      </c>
      <c r="D179" s="28">
        <f t="shared" si="18"/>
        <v>0.00019706860450794433</v>
      </c>
      <c r="E179" s="23">
        <v>1</v>
      </c>
      <c r="F179" s="24">
        <f t="shared" si="19"/>
        <v>0.00046315379948219405</v>
      </c>
      <c r="G179" s="25">
        <v>200</v>
      </c>
      <c r="H179" s="26">
        <f t="shared" si="20"/>
        <v>9.362169441182553E-05</v>
      </c>
      <c r="I179" s="25">
        <v>4786</v>
      </c>
      <c r="J179" s="27">
        <f t="shared" si="21"/>
        <v>0.0007538440984019639</v>
      </c>
      <c r="K179" s="37">
        <f t="shared" si="22"/>
        <v>93224.18107886748</v>
      </c>
      <c r="L179" s="38">
        <f t="shared" si="23"/>
        <v>9788.539013281084</v>
      </c>
      <c r="M179" s="39">
        <f t="shared" si="24"/>
        <v>83435.64206558639</v>
      </c>
      <c r="N179" s="40">
        <f t="shared" si="25"/>
        <v>4195.088148549036</v>
      </c>
      <c r="O179" s="41">
        <f t="shared" si="26"/>
        <v>79240.55391703735</v>
      </c>
    </row>
    <row r="180" spans="1:15" ht="14.25">
      <c r="A180" s="19">
        <v>175</v>
      </c>
      <c r="B180" s="20" t="s">
        <v>189</v>
      </c>
      <c r="C180" s="21" t="s">
        <v>198</v>
      </c>
      <c r="D180" s="28">
        <f t="shared" si="18"/>
        <v>0.0005912058135238331</v>
      </c>
      <c r="E180" s="23">
        <v>3</v>
      </c>
      <c r="F180" s="24">
        <f t="shared" si="19"/>
        <v>0.0005557845593786329</v>
      </c>
      <c r="G180" s="25">
        <v>240</v>
      </c>
      <c r="H180" s="26">
        <f t="shared" si="20"/>
        <v>8.968981798541997E-05</v>
      </c>
      <c r="I180" s="25">
        <v>4585</v>
      </c>
      <c r="J180" s="27">
        <f t="shared" si="21"/>
        <v>0.001236680190887886</v>
      </c>
      <c r="K180" s="37">
        <f t="shared" si="22"/>
        <v>104896.74361471465</v>
      </c>
      <c r="L180" s="38">
        <f t="shared" si="23"/>
        <v>11014.158079545037</v>
      </c>
      <c r="M180" s="39">
        <f t="shared" si="24"/>
        <v>93882.58553516961</v>
      </c>
      <c r="N180" s="40">
        <f t="shared" si="25"/>
        <v>4720.3534626621595</v>
      </c>
      <c r="O180" s="41">
        <f t="shared" si="26"/>
        <v>89162.23207250745</v>
      </c>
    </row>
    <row r="181" spans="1:15" ht="14.25">
      <c r="A181" s="19">
        <v>176</v>
      </c>
      <c r="B181" s="20" t="s">
        <v>189</v>
      </c>
      <c r="C181" s="21" t="s">
        <v>199</v>
      </c>
      <c r="D181" s="28">
        <f t="shared" si="18"/>
        <v>0.0007882744180317773</v>
      </c>
      <c r="E181" s="23">
        <v>4</v>
      </c>
      <c r="F181" s="24">
        <f t="shared" si="19"/>
        <v>0.002264822079467929</v>
      </c>
      <c r="G181" s="25">
        <v>978</v>
      </c>
      <c r="H181" s="26">
        <f t="shared" si="20"/>
        <v>0.0001727482622964545</v>
      </c>
      <c r="I181" s="25">
        <v>8831</v>
      </c>
      <c r="J181" s="27">
        <f t="shared" si="21"/>
        <v>0.0032258447597961607</v>
      </c>
      <c r="K181" s="37">
        <f t="shared" si="22"/>
        <v>152984.7970680722</v>
      </c>
      <c r="L181" s="38">
        <f t="shared" si="23"/>
        <v>16063.40369214758</v>
      </c>
      <c r="M181" s="39">
        <f t="shared" si="24"/>
        <v>136921.3933759246</v>
      </c>
      <c r="N181" s="40">
        <f t="shared" si="25"/>
        <v>6884.315868063249</v>
      </c>
      <c r="O181" s="41">
        <f t="shared" si="26"/>
        <v>130037.07750786137</v>
      </c>
    </row>
    <row r="182" spans="1:15" ht="14.25">
      <c r="A182" s="19">
        <v>177</v>
      </c>
      <c r="B182" s="20" t="s">
        <v>189</v>
      </c>
      <c r="C182" s="21" t="s">
        <v>200</v>
      </c>
      <c r="D182" s="28">
        <f t="shared" si="18"/>
        <v>0.0005912058135238331</v>
      </c>
      <c r="E182" s="23">
        <v>3</v>
      </c>
      <c r="F182" s="24">
        <f t="shared" si="19"/>
        <v>0.0005094691794304135</v>
      </c>
      <c r="G182" s="25">
        <v>220</v>
      </c>
      <c r="H182" s="26">
        <f t="shared" si="20"/>
        <v>0.00011279203718733513</v>
      </c>
      <c r="I182" s="25">
        <v>5766</v>
      </c>
      <c r="J182" s="27">
        <f t="shared" si="21"/>
        <v>0.0012134670301415815</v>
      </c>
      <c r="K182" s="37">
        <f t="shared" si="22"/>
        <v>104335.56545367272</v>
      </c>
      <c r="L182" s="38">
        <f t="shared" si="23"/>
        <v>10955.234372635636</v>
      </c>
      <c r="M182" s="39">
        <f t="shared" si="24"/>
        <v>93380.33108103709</v>
      </c>
      <c r="N182" s="40">
        <f t="shared" si="25"/>
        <v>4695.100445415273</v>
      </c>
      <c r="O182" s="41">
        <f t="shared" si="26"/>
        <v>88685.23063562182</v>
      </c>
    </row>
    <row r="183" spans="1:15" ht="14.25">
      <c r="A183" s="19">
        <v>178</v>
      </c>
      <c r="B183" s="20" t="s">
        <v>189</v>
      </c>
      <c r="C183" s="21" t="s">
        <v>201</v>
      </c>
      <c r="D183" s="28">
        <f t="shared" si="18"/>
        <v>0.00039413720901588866</v>
      </c>
      <c r="E183" s="23">
        <v>2</v>
      </c>
      <c r="F183" s="24">
        <f t="shared" si="19"/>
        <v>0.0006924149302258801</v>
      </c>
      <c r="G183" s="25">
        <v>299</v>
      </c>
      <c r="H183" s="26">
        <f t="shared" si="20"/>
        <v>0.00010635627925555692</v>
      </c>
      <c r="I183" s="25">
        <v>5437</v>
      </c>
      <c r="J183" s="27">
        <f t="shared" si="21"/>
        <v>0.0011929084184973257</v>
      </c>
      <c r="K183" s="37">
        <f t="shared" si="22"/>
        <v>103838.56101717285</v>
      </c>
      <c r="L183" s="38">
        <f t="shared" si="23"/>
        <v>10903.04890680315</v>
      </c>
      <c r="M183" s="39">
        <f t="shared" si="24"/>
        <v>92935.5121103697</v>
      </c>
      <c r="N183" s="40">
        <f t="shared" si="25"/>
        <v>4672.735245772778</v>
      </c>
      <c r="O183" s="41">
        <f t="shared" si="26"/>
        <v>88262.77686459692</v>
      </c>
    </row>
    <row r="184" spans="1:15" ht="14.25">
      <c r="A184" s="19">
        <v>179</v>
      </c>
      <c r="B184" s="20" t="s">
        <v>202</v>
      </c>
      <c r="C184" s="21" t="s">
        <v>203</v>
      </c>
      <c r="D184" s="28">
        <f t="shared" si="18"/>
        <v>0.004335509299174776</v>
      </c>
      <c r="E184" s="23">
        <v>22</v>
      </c>
      <c r="F184" s="24">
        <f t="shared" si="19"/>
        <v>0.0030707096905669465</v>
      </c>
      <c r="G184" s="25">
        <v>1326</v>
      </c>
      <c r="H184" s="26">
        <f t="shared" si="20"/>
        <v>0.001075260613963482</v>
      </c>
      <c r="I184" s="25">
        <v>54968</v>
      </c>
      <c r="J184" s="27">
        <f t="shared" si="21"/>
        <v>0.008481479603705204</v>
      </c>
      <c r="K184" s="37">
        <f t="shared" si="22"/>
        <v>280039.7694195733</v>
      </c>
      <c r="L184" s="38">
        <f t="shared" si="23"/>
        <v>29404.175789055196</v>
      </c>
      <c r="M184" s="39">
        <f t="shared" si="24"/>
        <v>250635.59363051812</v>
      </c>
      <c r="N184" s="40">
        <f t="shared" si="25"/>
        <v>12601.789623880799</v>
      </c>
      <c r="O184" s="41">
        <f t="shared" si="26"/>
        <v>238033.8040066373</v>
      </c>
    </row>
    <row r="185" spans="1:15" ht="14.25">
      <c r="A185" s="19">
        <v>180</v>
      </c>
      <c r="B185" s="20" t="s">
        <v>202</v>
      </c>
      <c r="C185" s="21" t="s">
        <v>204</v>
      </c>
      <c r="D185" s="28">
        <f t="shared" si="18"/>
        <v>0.0009853430225397217</v>
      </c>
      <c r="E185" s="23">
        <v>5</v>
      </c>
      <c r="F185" s="24">
        <f t="shared" si="19"/>
        <v>0.00033115496662976875</v>
      </c>
      <c r="G185" s="25">
        <v>143</v>
      </c>
      <c r="H185" s="26">
        <f t="shared" si="20"/>
        <v>0.0002948516088318943</v>
      </c>
      <c r="I185" s="25">
        <v>15073</v>
      </c>
      <c r="J185" s="27">
        <f t="shared" si="21"/>
        <v>0.0016113495980013847</v>
      </c>
      <c r="K185" s="37">
        <f t="shared" si="22"/>
        <v>113954.37653168348</v>
      </c>
      <c r="L185" s="38">
        <f t="shared" si="23"/>
        <v>11965.209535826765</v>
      </c>
      <c r="M185" s="39">
        <f t="shared" si="24"/>
        <v>101989.1669958567</v>
      </c>
      <c r="N185" s="40">
        <f t="shared" si="25"/>
        <v>5127.946943925756</v>
      </c>
      <c r="O185" s="41">
        <f t="shared" si="26"/>
        <v>96861.22005193096</v>
      </c>
    </row>
    <row r="186" spans="1:15" ht="14.25">
      <c r="A186" s="19">
        <v>181</v>
      </c>
      <c r="B186" s="20" t="s">
        <v>202</v>
      </c>
      <c r="C186" s="21" t="s">
        <v>205</v>
      </c>
      <c r="D186" s="28">
        <f t="shared" si="18"/>
        <v>0.00039413720901588866</v>
      </c>
      <c r="E186" s="23">
        <v>2</v>
      </c>
      <c r="F186" s="24">
        <f t="shared" si="19"/>
        <v>0.0004261014955236185</v>
      </c>
      <c r="G186" s="25">
        <v>184</v>
      </c>
      <c r="H186" s="26">
        <f t="shared" si="20"/>
        <v>0.00019651557502323427</v>
      </c>
      <c r="I186" s="25">
        <v>10046</v>
      </c>
      <c r="J186" s="27">
        <f t="shared" si="21"/>
        <v>0.0010167542795627414</v>
      </c>
      <c r="K186" s="37">
        <f t="shared" si="22"/>
        <v>99580.03470842927</v>
      </c>
      <c r="L186" s="38">
        <f t="shared" si="23"/>
        <v>10455.903644385073</v>
      </c>
      <c r="M186" s="39">
        <f t="shared" si="24"/>
        <v>89124.1310640442</v>
      </c>
      <c r="N186" s="40">
        <f t="shared" si="25"/>
        <v>4481.101561879317</v>
      </c>
      <c r="O186" s="41">
        <f t="shared" si="26"/>
        <v>84643.02950216488</v>
      </c>
    </row>
    <row r="187" spans="1:15" ht="14.25">
      <c r="A187" s="19">
        <v>182</v>
      </c>
      <c r="B187" s="20" t="s">
        <v>202</v>
      </c>
      <c r="C187" s="21" t="s">
        <v>206</v>
      </c>
      <c r="D187" s="28">
        <f t="shared" si="18"/>
        <v>0.0017736174405714989</v>
      </c>
      <c r="E187" s="23">
        <v>9</v>
      </c>
      <c r="F187" s="24">
        <f t="shared" si="19"/>
        <v>0.0018410363529417213</v>
      </c>
      <c r="G187" s="25">
        <v>795</v>
      </c>
      <c r="H187" s="26">
        <f t="shared" si="20"/>
        <v>0.00045641065065121463</v>
      </c>
      <c r="I187" s="25">
        <v>23332</v>
      </c>
      <c r="J187" s="27">
        <f t="shared" si="21"/>
        <v>0.0040710644441644345</v>
      </c>
      <c r="K187" s="37">
        <f t="shared" si="22"/>
        <v>173417.9829376752</v>
      </c>
      <c r="L187" s="38">
        <f t="shared" si="23"/>
        <v>18208.888208455897</v>
      </c>
      <c r="M187" s="39">
        <f t="shared" si="24"/>
        <v>155209.0947292193</v>
      </c>
      <c r="N187" s="40">
        <f t="shared" si="25"/>
        <v>7803.809232195384</v>
      </c>
      <c r="O187" s="41">
        <f t="shared" si="26"/>
        <v>147405.28549702393</v>
      </c>
    </row>
    <row r="188" spans="1:15" ht="14.25">
      <c r="A188" s="19">
        <v>183</v>
      </c>
      <c r="B188" s="20" t="s">
        <v>202</v>
      </c>
      <c r="C188" s="21" t="s">
        <v>207</v>
      </c>
      <c r="D188" s="28">
        <f t="shared" si="18"/>
        <v>0.0005912058135238331</v>
      </c>
      <c r="E188" s="23">
        <v>3</v>
      </c>
      <c r="F188" s="24">
        <f t="shared" si="19"/>
        <v>0.0007595722311507983</v>
      </c>
      <c r="G188" s="25">
        <v>328</v>
      </c>
      <c r="H188" s="26">
        <f t="shared" si="20"/>
        <v>0.00037898593972726863</v>
      </c>
      <c r="I188" s="25">
        <v>19374</v>
      </c>
      <c r="J188" s="27">
        <f t="shared" si="21"/>
        <v>0.0017297639844018999</v>
      </c>
      <c r="K188" s="37">
        <f t="shared" si="22"/>
        <v>116817.04432291593</v>
      </c>
      <c r="L188" s="38">
        <f t="shared" si="23"/>
        <v>12265.789653906171</v>
      </c>
      <c r="M188" s="39">
        <f t="shared" si="24"/>
        <v>104551.25466900975</v>
      </c>
      <c r="N188" s="40">
        <f t="shared" si="25"/>
        <v>5256.766994531216</v>
      </c>
      <c r="O188" s="41">
        <f t="shared" si="26"/>
        <v>99294.48767447854</v>
      </c>
    </row>
    <row r="189" spans="1:15" ht="14.25">
      <c r="A189" s="19">
        <v>184</v>
      </c>
      <c r="B189" s="20" t="s">
        <v>202</v>
      </c>
      <c r="C189" s="21" t="s">
        <v>208</v>
      </c>
      <c r="D189" s="28">
        <f t="shared" si="18"/>
        <v>0.0017736174405714989</v>
      </c>
      <c r="E189" s="23">
        <v>9</v>
      </c>
      <c r="F189" s="24">
        <f t="shared" si="19"/>
        <v>0.00140798755042587</v>
      </c>
      <c r="G189" s="25">
        <v>608</v>
      </c>
      <c r="H189" s="26">
        <f t="shared" si="20"/>
        <v>0.0004135512414459681</v>
      </c>
      <c r="I189" s="25">
        <v>21141</v>
      </c>
      <c r="J189" s="27">
        <f t="shared" si="21"/>
        <v>0.0035951562324433367</v>
      </c>
      <c r="K189" s="37">
        <f t="shared" si="22"/>
        <v>161912.90191931766</v>
      </c>
      <c r="L189" s="38">
        <f t="shared" si="23"/>
        <v>17000.854701528355</v>
      </c>
      <c r="M189" s="39">
        <f t="shared" si="24"/>
        <v>144912.0472177893</v>
      </c>
      <c r="N189" s="40">
        <f t="shared" si="25"/>
        <v>7286.080586369295</v>
      </c>
      <c r="O189" s="41">
        <f t="shared" si="26"/>
        <v>137625.96663142001</v>
      </c>
    </row>
    <row r="190" spans="1:15" ht="14.25">
      <c r="A190" s="19">
        <v>185</v>
      </c>
      <c r="B190" s="20" t="s">
        <v>209</v>
      </c>
      <c r="C190" s="21" t="s">
        <v>210</v>
      </c>
      <c r="D190" s="28">
        <f t="shared" si="18"/>
        <v>0.0017736174405714989</v>
      </c>
      <c r="E190" s="23">
        <v>9</v>
      </c>
      <c r="F190" s="24">
        <f t="shared" si="19"/>
        <v>0.0030683939215695355</v>
      </c>
      <c r="G190" s="25">
        <v>1325</v>
      </c>
      <c r="H190" s="26">
        <f t="shared" si="20"/>
        <v>0.00033469853560098926</v>
      </c>
      <c r="I190" s="25">
        <v>17110</v>
      </c>
      <c r="J190" s="27">
        <f t="shared" si="21"/>
        <v>0.005176709897742024</v>
      </c>
      <c r="K190" s="37">
        <f t="shared" si="22"/>
        <v>200146.96177791344</v>
      </c>
      <c r="L190" s="38">
        <f t="shared" si="23"/>
        <v>21015.43098668091</v>
      </c>
      <c r="M190" s="39">
        <f t="shared" si="24"/>
        <v>179131.53079123254</v>
      </c>
      <c r="N190" s="40">
        <f t="shared" si="25"/>
        <v>9006.613280006104</v>
      </c>
      <c r="O190" s="41">
        <f t="shared" si="26"/>
        <v>170124.91751122643</v>
      </c>
    </row>
    <row r="191" spans="1:15" ht="14.25">
      <c r="A191" s="19">
        <v>186</v>
      </c>
      <c r="B191" s="20" t="s">
        <v>209</v>
      </c>
      <c r="C191" s="21" t="s">
        <v>211</v>
      </c>
      <c r="D191" s="28">
        <f t="shared" si="18"/>
        <v>0.0005912058135238331</v>
      </c>
      <c r="E191" s="23">
        <v>3</v>
      </c>
      <c r="F191" s="24">
        <f t="shared" si="19"/>
        <v>0.0016117752221980353</v>
      </c>
      <c r="G191" s="25">
        <v>696</v>
      </c>
      <c r="H191" s="26">
        <f t="shared" si="20"/>
        <v>0.00014062815736034555</v>
      </c>
      <c r="I191" s="25">
        <v>7189</v>
      </c>
      <c r="J191" s="27">
        <f t="shared" si="21"/>
        <v>0.002343609193082214</v>
      </c>
      <c r="K191" s="37">
        <f t="shared" si="22"/>
        <v>131656.7522427625</v>
      </c>
      <c r="L191" s="38">
        <f t="shared" si="23"/>
        <v>13823.958985490062</v>
      </c>
      <c r="M191" s="39">
        <f t="shared" si="24"/>
        <v>117832.79325727245</v>
      </c>
      <c r="N191" s="40">
        <f t="shared" si="25"/>
        <v>5924.553850924312</v>
      </c>
      <c r="O191" s="41">
        <f t="shared" si="26"/>
        <v>111908.23940634813</v>
      </c>
    </row>
    <row r="192" spans="1:15" ht="14.25">
      <c r="A192" s="19">
        <v>187</v>
      </c>
      <c r="B192" s="20" t="s">
        <v>209</v>
      </c>
      <c r="C192" s="21" t="s">
        <v>212</v>
      </c>
      <c r="D192" s="28">
        <f t="shared" si="18"/>
        <v>0.0011824116270476661</v>
      </c>
      <c r="E192" s="23">
        <v>6</v>
      </c>
      <c r="F192" s="24">
        <f t="shared" si="19"/>
        <v>0.0023111374594161484</v>
      </c>
      <c r="G192" s="25">
        <v>998</v>
      </c>
      <c r="H192" s="26">
        <f t="shared" si="20"/>
        <v>0.00020013446626146822</v>
      </c>
      <c r="I192" s="25">
        <v>10231</v>
      </c>
      <c r="J192" s="27">
        <f t="shared" si="21"/>
        <v>0.0036936835527252828</v>
      </c>
      <c r="K192" s="37">
        <f t="shared" si="22"/>
        <v>164294.7998871337</v>
      </c>
      <c r="L192" s="38">
        <f t="shared" si="23"/>
        <v>17250.95398814904</v>
      </c>
      <c r="M192" s="39">
        <f t="shared" si="24"/>
        <v>147043.84589898467</v>
      </c>
      <c r="N192" s="40">
        <f t="shared" si="25"/>
        <v>7393.2659949210165</v>
      </c>
      <c r="O192" s="41">
        <f t="shared" si="26"/>
        <v>139650.57990406363</v>
      </c>
    </row>
    <row r="193" spans="1:15" ht="14.25">
      <c r="A193" s="19">
        <v>188</v>
      </c>
      <c r="B193" s="20" t="s">
        <v>209</v>
      </c>
      <c r="C193" s="21" t="s">
        <v>213</v>
      </c>
      <c r="D193" s="28">
        <f t="shared" si="18"/>
        <v>0.00039413720901588866</v>
      </c>
      <c r="E193" s="23">
        <v>2</v>
      </c>
      <c r="F193" s="24">
        <f t="shared" si="19"/>
        <v>0.00032420765963753586</v>
      </c>
      <c r="G193" s="25">
        <v>140</v>
      </c>
      <c r="H193" s="26">
        <f t="shared" si="20"/>
        <v>7.985034613227577E-05</v>
      </c>
      <c r="I193" s="25">
        <v>4082</v>
      </c>
      <c r="J193" s="27">
        <f t="shared" si="21"/>
        <v>0.0007981952147857002</v>
      </c>
      <c r="K193" s="37">
        <f t="shared" si="22"/>
        <v>94296.3693174443</v>
      </c>
      <c r="L193" s="38">
        <f t="shared" si="23"/>
        <v>9901.11877833165</v>
      </c>
      <c r="M193" s="39">
        <f t="shared" si="24"/>
        <v>84395.25053911265</v>
      </c>
      <c r="N193" s="40">
        <f t="shared" si="25"/>
        <v>4243.3366192849935</v>
      </c>
      <c r="O193" s="41">
        <f t="shared" si="26"/>
        <v>80151.91391982765</v>
      </c>
    </row>
    <row r="194" spans="1:15" ht="14.25">
      <c r="A194" s="19">
        <v>189</v>
      </c>
      <c r="B194" s="20" t="s">
        <v>209</v>
      </c>
      <c r="C194" s="21" t="s">
        <v>214</v>
      </c>
      <c r="D194" s="28">
        <f t="shared" si="18"/>
        <v>0.0007882744180317773</v>
      </c>
      <c r="E194" s="23">
        <v>4</v>
      </c>
      <c r="F194" s="24">
        <f t="shared" si="19"/>
        <v>0.0018827201948951188</v>
      </c>
      <c r="G194" s="25">
        <v>813</v>
      </c>
      <c r="H194" s="26">
        <f t="shared" si="20"/>
        <v>0.00014082377310295277</v>
      </c>
      <c r="I194" s="25">
        <v>7199</v>
      </c>
      <c r="J194" s="27">
        <f t="shared" si="21"/>
        <v>0.002811818386029849</v>
      </c>
      <c r="K194" s="37">
        <f t="shared" si="22"/>
        <v>142975.7094822716</v>
      </c>
      <c r="L194" s="38">
        <f t="shared" si="23"/>
        <v>15012.449495638517</v>
      </c>
      <c r="M194" s="39">
        <f t="shared" si="24"/>
        <v>127963.25998663309</v>
      </c>
      <c r="N194" s="40">
        <f t="shared" si="25"/>
        <v>6433.906926702221</v>
      </c>
      <c r="O194" s="41">
        <f t="shared" si="26"/>
        <v>121529.35305993086</v>
      </c>
    </row>
    <row r="195" spans="1:15" ht="14.25">
      <c r="A195" s="19">
        <v>190</v>
      </c>
      <c r="B195" s="20" t="s">
        <v>209</v>
      </c>
      <c r="C195" s="21" t="s">
        <v>215</v>
      </c>
      <c r="D195" s="28">
        <f t="shared" si="18"/>
        <v>0.00039413720901588866</v>
      </c>
      <c r="E195" s="23">
        <v>2</v>
      </c>
      <c r="F195" s="24">
        <f t="shared" si="19"/>
        <v>0.0005557845593786329</v>
      </c>
      <c r="G195" s="25">
        <v>240</v>
      </c>
      <c r="H195" s="26">
        <f t="shared" si="20"/>
        <v>7.627057804256325E-05</v>
      </c>
      <c r="I195" s="25">
        <v>3899</v>
      </c>
      <c r="J195" s="27">
        <f t="shared" si="21"/>
        <v>0.0010261923464370847</v>
      </c>
      <c r="K195" s="37">
        <f t="shared" si="22"/>
        <v>99808.19997511653</v>
      </c>
      <c r="L195" s="38">
        <f t="shared" si="23"/>
        <v>10479.860997387235</v>
      </c>
      <c r="M195" s="39">
        <f t="shared" si="24"/>
        <v>89328.33897772929</v>
      </c>
      <c r="N195" s="40">
        <f t="shared" si="25"/>
        <v>4491.368998880243</v>
      </c>
      <c r="O195" s="41">
        <f t="shared" si="26"/>
        <v>84836.96997884904</v>
      </c>
    </row>
    <row r="196" spans="1:15" ht="14.25">
      <c r="A196" s="19">
        <v>191</v>
      </c>
      <c r="B196" s="20" t="s">
        <v>209</v>
      </c>
      <c r="C196" s="21" t="s">
        <v>216</v>
      </c>
      <c r="D196" s="28">
        <f t="shared" si="18"/>
        <v>0.00039413720901588866</v>
      </c>
      <c r="E196" s="23">
        <v>2</v>
      </c>
      <c r="F196" s="24">
        <f t="shared" si="19"/>
        <v>0.00032420765963753586</v>
      </c>
      <c r="G196" s="25">
        <v>140</v>
      </c>
      <c r="H196" s="26">
        <f t="shared" si="20"/>
        <v>7.044122891286747E-05</v>
      </c>
      <c r="I196" s="25">
        <v>3601</v>
      </c>
      <c r="J196" s="27">
        <f t="shared" si="21"/>
        <v>0.0007887860975662919</v>
      </c>
      <c r="K196" s="37">
        <f t="shared" si="22"/>
        <v>94068.9039086651</v>
      </c>
      <c r="L196" s="38">
        <f t="shared" si="23"/>
        <v>9877.234910409836</v>
      </c>
      <c r="M196" s="39">
        <f t="shared" si="24"/>
        <v>84191.66899825526</v>
      </c>
      <c r="N196" s="40">
        <f t="shared" si="25"/>
        <v>4233.100675889929</v>
      </c>
      <c r="O196" s="41">
        <f t="shared" si="26"/>
        <v>79958.56832236533</v>
      </c>
    </row>
    <row r="197" spans="1:15" ht="14.25">
      <c r="A197" s="19">
        <v>192</v>
      </c>
      <c r="B197" s="20" t="s">
        <v>217</v>
      </c>
      <c r="C197" s="21" t="s">
        <v>218</v>
      </c>
      <c r="D197" s="28">
        <f t="shared" si="18"/>
        <v>0.0009853430225397217</v>
      </c>
      <c r="E197" s="23">
        <v>5</v>
      </c>
      <c r="F197" s="24">
        <f t="shared" si="19"/>
        <v>0.002091139404662106</v>
      </c>
      <c r="G197" s="25">
        <v>903</v>
      </c>
      <c r="H197" s="26">
        <f t="shared" si="20"/>
        <v>0.00024350247639749357</v>
      </c>
      <c r="I197" s="25">
        <v>12448</v>
      </c>
      <c r="J197" s="27">
        <f t="shared" si="21"/>
        <v>0.0033199849035993215</v>
      </c>
      <c r="K197" s="37">
        <f t="shared" si="22"/>
        <v>155260.6350445136</v>
      </c>
      <c r="L197" s="38">
        <f t="shared" si="23"/>
        <v>16302.366679673927</v>
      </c>
      <c r="M197" s="39">
        <f t="shared" si="24"/>
        <v>138958.26836483966</v>
      </c>
      <c r="N197" s="40">
        <f t="shared" si="25"/>
        <v>6986.728577003111</v>
      </c>
      <c r="O197" s="41">
        <f t="shared" si="26"/>
        <v>131971.53978783655</v>
      </c>
    </row>
    <row r="198" spans="1:15" ht="14.25">
      <c r="A198" s="19">
        <v>193</v>
      </c>
      <c r="B198" s="20" t="s">
        <v>217</v>
      </c>
      <c r="C198" s="21" t="s">
        <v>219</v>
      </c>
      <c r="D198" s="28">
        <f t="shared" si="18"/>
        <v>0.00039413720901588866</v>
      </c>
      <c r="E198" s="23">
        <v>2</v>
      </c>
      <c r="F198" s="24">
        <f t="shared" si="19"/>
        <v>0.0011277795017391426</v>
      </c>
      <c r="G198" s="25">
        <v>487</v>
      </c>
      <c r="H198" s="26">
        <f t="shared" si="20"/>
        <v>9.160685226297093E-05</v>
      </c>
      <c r="I198" s="25">
        <v>4683</v>
      </c>
      <c r="J198" s="27">
        <f t="shared" si="21"/>
        <v>0.0016135235630180022</v>
      </c>
      <c r="K198" s="37">
        <f t="shared" si="22"/>
        <v>114006.9321359602</v>
      </c>
      <c r="L198" s="38">
        <f t="shared" si="23"/>
        <v>11970.72787427582</v>
      </c>
      <c r="M198" s="39">
        <f t="shared" si="24"/>
        <v>102036.20426168438</v>
      </c>
      <c r="N198" s="40">
        <f t="shared" si="25"/>
        <v>5130.311946118209</v>
      </c>
      <c r="O198" s="41">
        <f t="shared" si="26"/>
        <v>96905.89231556618</v>
      </c>
    </row>
    <row r="199" spans="1:15" ht="14.25">
      <c r="A199" s="19">
        <v>194</v>
      </c>
      <c r="B199" s="20" t="s">
        <v>217</v>
      </c>
      <c r="C199" s="21" t="s">
        <v>220</v>
      </c>
      <c r="D199" s="28">
        <f aca="true" t="shared" si="27" ref="D199:D262">(0.4*E199)/2029.75</f>
        <v>0.00039413720901588866</v>
      </c>
      <c r="E199" s="23">
        <v>2</v>
      </c>
      <c r="F199" s="24">
        <f aca="true" t="shared" si="28" ref="F199:F262">(0.5*G199)/215911</f>
        <v>0.0013732510154647053</v>
      </c>
      <c r="G199" s="25">
        <v>593</v>
      </c>
      <c r="H199" s="26">
        <f aca="true" t="shared" si="29" ref="H199:H262">(0.1*I199)/5112063</f>
        <v>9.532355137250852E-05</v>
      </c>
      <c r="I199" s="25">
        <v>4873</v>
      </c>
      <c r="J199" s="27">
        <f aca="true" t="shared" si="30" ref="J199:J262">D199+F199+H199</f>
        <v>0.0018627117758531024</v>
      </c>
      <c r="K199" s="37">
        <f aca="true" t="shared" si="31" ref="K199:K262">(0.98*50000000-331*75000)*J199+75000</f>
        <v>120031.05718124876</v>
      </c>
      <c r="L199" s="38">
        <f aca="true" t="shared" si="32" ref="L199:L262">K199*10.5%</f>
        <v>12603.26100403112</v>
      </c>
      <c r="M199" s="39">
        <f aca="true" t="shared" si="33" ref="M199:M262">K199-L199</f>
        <v>107427.79617721765</v>
      </c>
      <c r="N199" s="40">
        <f aca="true" t="shared" si="34" ref="N199:N262">K199*4.5%</f>
        <v>5401.397573156194</v>
      </c>
      <c r="O199" s="41">
        <f aca="true" t="shared" si="35" ref="O199:O262">K199*85%</f>
        <v>102026.39860406144</v>
      </c>
    </row>
    <row r="200" spans="1:15" ht="14.25">
      <c r="A200" s="19">
        <v>195</v>
      </c>
      <c r="B200" s="20" t="s">
        <v>217</v>
      </c>
      <c r="C200" s="21" t="s">
        <v>221</v>
      </c>
      <c r="D200" s="28">
        <f t="shared" si="27"/>
        <v>0.00039413720901588866</v>
      </c>
      <c r="E200" s="23">
        <v>2</v>
      </c>
      <c r="F200" s="24">
        <f t="shared" si="28"/>
        <v>0.0005233637934148793</v>
      </c>
      <c r="G200" s="25">
        <v>226</v>
      </c>
      <c r="H200" s="26">
        <f t="shared" si="29"/>
        <v>6.781997796193044E-05</v>
      </c>
      <c r="I200" s="25">
        <v>3467</v>
      </c>
      <c r="J200" s="27">
        <f t="shared" si="30"/>
        <v>0.0009853209803926983</v>
      </c>
      <c r="K200" s="37">
        <f t="shared" si="31"/>
        <v>98820.13470099348</v>
      </c>
      <c r="L200" s="38">
        <f t="shared" si="32"/>
        <v>10376.114143604316</v>
      </c>
      <c r="M200" s="39">
        <f t="shared" si="33"/>
        <v>88444.02055738917</v>
      </c>
      <c r="N200" s="40">
        <f t="shared" si="34"/>
        <v>4446.906061544707</v>
      </c>
      <c r="O200" s="41">
        <f t="shared" si="35"/>
        <v>83997.11449584446</v>
      </c>
    </row>
    <row r="201" spans="1:15" ht="14.25">
      <c r="A201" s="19">
        <v>196</v>
      </c>
      <c r="B201" s="20" t="s">
        <v>217</v>
      </c>
      <c r="C201" s="21" t="s">
        <v>222</v>
      </c>
      <c r="D201" s="28">
        <f t="shared" si="27"/>
        <v>0.00039413720901588866</v>
      </c>
      <c r="E201" s="23">
        <v>2</v>
      </c>
      <c r="F201" s="24">
        <f t="shared" si="28"/>
        <v>0.00034736534961164555</v>
      </c>
      <c r="G201" s="25">
        <v>150</v>
      </c>
      <c r="H201" s="26">
        <f t="shared" si="29"/>
        <v>8.374309941015986E-05</v>
      </c>
      <c r="I201" s="25">
        <v>4281</v>
      </c>
      <c r="J201" s="27">
        <f t="shared" si="30"/>
        <v>0.0008252456580376941</v>
      </c>
      <c r="K201" s="37">
        <f t="shared" si="31"/>
        <v>94950.31378306125</v>
      </c>
      <c r="L201" s="38">
        <f t="shared" si="32"/>
        <v>9969.78294722143</v>
      </c>
      <c r="M201" s="39">
        <f t="shared" si="33"/>
        <v>84980.53083583982</v>
      </c>
      <c r="N201" s="40">
        <f t="shared" si="34"/>
        <v>4272.764120237756</v>
      </c>
      <c r="O201" s="41">
        <f t="shared" si="35"/>
        <v>80707.76671560206</v>
      </c>
    </row>
    <row r="202" spans="1:15" ht="14.25">
      <c r="A202" s="19">
        <v>197</v>
      </c>
      <c r="B202" s="20" t="s">
        <v>217</v>
      </c>
      <c r="C202" s="21" t="s">
        <v>223</v>
      </c>
      <c r="D202" s="28">
        <f t="shared" si="27"/>
        <v>0.0005912058135238331</v>
      </c>
      <c r="E202" s="23">
        <v>3</v>
      </c>
      <c r="F202" s="24">
        <f t="shared" si="28"/>
        <v>0.0007827299211249079</v>
      </c>
      <c r="G202" s="25">
        <v>338</v>
      </c>
      <c r="H202" s="26">
        <f t="shared" si="29"/>
        <v>8.415389246963507E-05</v>
      </c>
      <c r="I202" s="25">
        <v>4302</v>
      </c>
      <c r="J202" s="27">
        <f t="shared" si="30"/>
        <v>0.001458089627118376</v>
      </c>
      <c r="K202" s="37">
        <f t="shared" si="31"/>
        <v>110249.31673558673</v>
      </c>
      <c r="L202" s="38">
        <f t="shared" si="32"/>
        <v>11576.178257236606</v>
      </c>
      <c r="M202" s="39">
        <f t="shared" si="33"/>
        <v>98673.13847835013</v>
      </c>
      <c r="N202" s="40">
        <f t="shared" si="34"/>
        <v>4961.2192531014025</v>
      </c>
      <c r="O202" s="41">
        <f t="shared" si="35"/>
        <v>93711.91922524873</v>
      </c>
    </row>
    <row r="203" spans="1:15" ht="14.25">
      <c r="A203" s="19">
        <v>198</v>
      </c>
      <c r="B203" s="20" t="s">
        <v>217</v>
      </c>
      <c r="C203" s="21" t="s">
        <v>224</v>
      </c>
      <c r="D203" s="28">
        <f t="shared" si="27"/>
        <v>0.00039413720901588866</v>
      </c>
      <c r="E203" s="23">
        <v>2</v>
      </c>
      <c r="F203" s="24">
        <f t="shared" si="28"/>
        <v>0.0009726229789126075</v>
      </c>
      <c r="G203" s="25">
        <v>420</v>
      </c>
      <c r="H203" s="26">
        <f t="shared" si="29"/>
        <v>8.706856703448295E-05</v>
      </c>
      <c r="I203" s="25">
        <v>4451</v>
      </c>
      <c r="J203" s="27">
        <f t="shared" si="30"/>
        <v>0.0014538287549629792</v>
      </c>
      <c r="K203" s="37">
        <f t="shared" si="31"/>
        <v>110146.31015123002</v>
      </c>
      <c r="L203" s="38">
        <f t="shared" si="32"/>
        <v>11565.362565879152</v>
      </c>
      <c r="M203" s="39">
        <f t="shared" si="33"/>
        <v>98580.94758535086</v>
      </c>
      <c r="N203" s="40">
        <f t="shared" si="34"/>
        <v>4956.583956805351</v>
      </c>
      <c r="O203" s="41">
        <f t="shared" si="35"/>
        <v>93624.36362854551</v>
      </c>
    </row>
    <row r="204" spans="1:15" ht="14.25">
      <c r="A204" s="19">
        <v>199</v>
      </c>
      <c r="B204" s="20" t="s">
        <v>217</v>
      </c>
      <c r="C204" s="21" t="s">
        <v>225</v>
      </c>
      <c r="D204" s="28">
        <f t="shared" si="27"/>
        <v>0.00039413720901588866</v>
      </c>
      <c r="E204" s="23">
        <v>2</v>
      </c>
      <c r="F204" s="24">
        <f t="shared" si="28"/>
        <v>0.0014357767783948015</v>
      </c>
      <c r="G204" s="25">
        <v>620</v>
      </c>
      <c r="H204" s="26">
        <f t="shared" si="29"/>
        <v>0.00010842980612719367</v>
      </c>
      <c r="I204" s="25">
        <v>5543</v>
      </c>
      <c r="J204" s="27">
        <f t="shared" si="30"/>
        <v>0.0019383437935378838</v>
      </c>
      <c r="K204" s="37">
        <f t="shared" si="31"/>
        <v>121859.46120877835</v>
      </c>
      <c r="L204" s="38">
        <f t="shared" si="32"/>
        <v>12795.243426921726</v>
      </c>
      <c r="M204" s="39">
        <f t="shared" si="33"/>
        <v>109064.21778185663</v>
      </c>
      <c r="N204" s="40">
        <f t="shared" si="34"/>
        <v>5483.675754395025</v>
      </c>
      <c r="O204" s="41">
        <f t="shared" si="35"/>
        <v>103580.54202746159</v>
      </c>
    </row>
    <row r="205" spans="1:15" ht="14.25">
      <c r="A205" s="19">
        <v>200</v>
      </c>
      <c r="B205" s="20" t="s">
        <v>226</v>
      </c>
      <c r="C205" s="21" t="s">
        <v>227</v>
      </c>
      <c r="D205" s="28">
        <f t="shared" si="27"/>
        <v>0.002167754649587388</v>
      </c>
      <c r="E205" s="23">
        <v>11</v>
      </c>
      <c r="F205" s="24">
        <f t="shared" si="28"/>
        <v>0.007952350737109272</v>
      </c>
      <c r="G205" s="25">
        <v>3434</v>
      </c>
      <c r="H205" s="26">
        <f t="shared" si="29"/>
        <v>0.0004637462409989862</v>
      </c>
      <c r="I205" s="25">
        <v>23707</v>
      </c>
      <c r="J205" s="27">
        <f t="shared" si="30"/>
        <v>0.010583851627695645</v>
      </c>
      <c r="K205" s="37">
        <f t="shared" si="31"/>
        <v>330864.6130995422</v>
      </c>
      <c r="L205" s="38">
        <f t="shared" si="32"/>
        <v>34740.784375451934</v>
      </c>
      <c r="M205" s="39">
        <f t="shared" si="33"/>
        <v>296123.8287240903</v>
      </c>
      <c r="N205" s="40">
        <f t="shared" si="34"/>
        <v>14888.907589479399</v>
      </c>
      <c r="O205" s="41">
        <f t="shared" si="35"/>
        <v>281234.9211346109</v>
      </c>
    </row>
    <row r="206" spans="1:15" ht="14.25">
      <c r="A206" s="19">
        <v>201</v>
      </c>
      <c r="B206" s="20" t="s">
        <v>226</v>
      </c>
      <c r="C206" s="21" t="s">
        <v>228</v>
      </c>
      <c r="D206" s="28">
        <f t="shared" si="27"/>
        <v>0.00039413720901588866</v>
      </c>
      <c r="E206" s="23">
        <v>2</v>
      </c>
      <c r="F206" s="24">
        <f t="shared" si="28"/>
        <v>0.0008105191490938396</v>
      </c>
      <c r="G206" s="25">
        <v>350</v>
      </c>
      <c r="H206" s="26">
        <f t="shared" si="29"/>
        <v>8.039807021157603E-05</v>
      </c>
      <c r="I206" s="25">
        <v>4110</v>
      </c>
      <c r="J206" s="27">
        <f t="shared" si="30"/>
        <v>0.0012850544283213043</v>
      </c>
      <c r="K206" s="37">
        <f t="shared" si="31"/>
        <v>106066.19080466754</v>
      </c>
      <c r="L206" s="38">
        <f t="shared" si="32"/>
        <v>11136.950034490092</v>
      </c>
      <c r="M206" s="39">
        <f t="shared" si="33"/>
        <v>94929.24077017745</v>
      </c>
      <c r="N206" s="40">
        <f t="shared" si="34"/>
        <v>4772.978586210039</v>
      </c>
      <c r="O206" s="41">
        <f t="shared" si="35"/>
        <v>90156.26218396741</v>
      </c>
    </row>
    <row r="207" spans="1:15" ht="14.25">
      <c r="A207" s="19">
        <v>202</v>
      </c>
      <c r="B207" s="20" t="s">
        <v>226</v>
      </c>
      <c r="C207" s="21" t="s">
        <v>229</v>
      </c>
      <c r="D207" s="28">
        <f t="shared" si="27"/>
        <v>0.0007882744180317773</v>
      </c>
      <c r="E207" s="23">
        <v>4</v>
      </c>
      <c r="F207" s="24">
        <f t="shared" si="28"/>
        <v>0.00015052498483171306</v>
      </c>
      <c r="G207" s="25">
        <v>65</v>
      </c>
      <c r="H207" s="26">
        <f t="shared" si="29"/>
        <v>9.483451201599042E-05</v>
      </c>
      <c r="I207" s="25">
        <v>4848</v>
      </c>
      <c r="J207" s="27">
        <f t="shared" si="30"/>
        <v>0.0010336339148794807</v>
      </c>
      <c r="K207" s="37">
        <f t="shared" si="31"/>
        <v>99988.09989221144</v>
      </c>
      <c r="L207" s="38">
        <f t="shared" si="32"/>
        <v>10498.7504886822</v>
      </c>
      <c r="M207" s="39">
        <f t="shared" si="33"/>
        <v>89489.34940352924</v>
      </c>
      <c r="N207" s="40">
        <f t="shared" si="34"/>
        <v>4499.464495149515</v>
      </c>
      <c r="O207" s="41">
        <f t="shared" si="35"/>
        <v>84989.88490837972</v>
      </c>
    </row>
    <row r="208" spans="1:15" ht="14.25">
      <c r="A208" s="19">
        <v>203</v>
      </c>
      <c r="B208" s="20" t="s">
        <v>226</v>
      </c>
      <c r="C208" s="21" t="s">
        <v>230</v>
      </c>
      <c r="D208" s="28">
        <f t="shared" si="27"/>
        <v>0.00039413720901588866</v>
      </c>
      <c r="E208" s="23">
        <v>2</v>
      </c>
      <c r="F208" s="24">
        <f t="shared" si="28"/>
        <v>0.0002501030517203848</v>
      </c>
      <c r="G208" s="25">
        <v>108</v>
      </c>
      <c r="H208" s="26">
        <f t="shared" si="29"/>
        <v>9.260449255026788E-05</v>
      </c>
      <c r="I208" s="25">
        <v>4734</v>
      </c>
      <c r="J208" s="27">
        <f t="shared" si="30"/>
        <v>0.0007368447532865413</v>
      </c>
      <c r="K208" s="37">
        <f t="shared" si="31"/>
        <v>92813.22191070214</v>
      </c>
      <c r="L208" s="38">
        <f t="shared" si="32"/>
        <v>9745.388300623725</v>
      </c>
      <c r="M208" s="39">
        <f t="shared" si="33"/>
        <v>83067.8336100784</v>
      </c>
      <c r="N208" s="40">
        <f t="shared" si="34"/>
        <v>4176.594985981596</v>
      </c>
      <c r="O208" s="41">
        <f t="shared" si="35"/>
        <v>78891.23862409682</v>
      </c>
    </row>
    <row r="209" spans="1:15" ht="14.25">
      <c r="A209" s="19">
        <v>204</v>
      </c>
      <c r="B209" s="20" t="s">
        <v>226</v>
      </c>
      <c r="C209" s="21" t="s">
        <v>231</v>
      </c>
      <c r="D209" s="28">
        <f t="shared" si="27"/>
        <v>0.00039413720901588866</v>
      </c>
      <c r="E209" s="23">
        <v>2</v>
      </c>
      <c r="F209" s="24">
        <f t="shared" si="28"/>
        <v>0.0013801983224569383</v>
      </c>
      <c r="G209" s="25">
        <v>596</v>
      </c>
      <c r="H209" s="26">
        <f t="shared" si="29"/>
        <v>9.391511802573639E-05</v>
      </c>
      <c r="I209" s="25">
        <v>4801</v>
      </c>
      <c r="J209" s="27">
        <f t="shared" si="30"/>
        <v>0.0018682506494985633</v>
      </c>
      <c r="K209" s="37">
        <f t="shared" si="31"/>
        <v>120164.95945162777</v>
      </c>
      <c r="L209" s="38">
        <f t="shared" si="32"/>
        <v>12617.320742420916</v>
      </c>
      <c r="M209" s="39">
        <f t="shared" si="33"/>
        <v>107547.63870920686</v>
      </c>
      <c r="N209" s="40">
        <f t="shared" si="34"/>
        <v>5407.42317532325</v>
      </c>
      <c r="O209" s="41">
        <f t="shared" si="35"/>
        <v>102140.2155338836</v>
      </c>
    </row>
    <row r="210" spans="1:15" ht="14.25">
      <c r="A210" s="19">
        <v>205</v>
      </c>
      <c r="B210" s="20" t="s">
        <v>226</v>
      </c>
      <c r="C210" s="21" t="s">
        <v>232</v>
      </c>
      <c r="D210" s="28">
        <f t="shared" si="27"/>
        <v>0.00019706860450794433</v>
      </c>
      <c r="E210" s="23">
        <v>1</v>
      </c>
      <c r="F210" s="24">
        <f t="shared" si="28"/>
        <v>0.001090727197780567</v>
      </c>
      <c r="G210" s="25">
        <v>471</v>
      </c>
      <c r="H210" s="26">
        <f t="shared" si="29"/>
        <v>8.067193225122618E-05</v>
      </c>
      <c r="I210" s="25">
        <v>4124</v>
      </c>
      <c r="J210" s="27">
        <f t="shared" si="30"/>
        <v>0.0013684677345397374</v>
      </c>
      <c r="K210" s="37">
        <f t="shared" si="31"/>
        <v>108082.70748249815</v>
      </c>
      <c r="L210" s="38">
        <f t="shared" si="32"/>
        <v>11348.684285662306</v>
      </c>
      <c r="M210" s="39">
        <f t="shared" si="33"/>
        <v>96734.02319683584</v>
      </c>
      <c r="N210" s="40">
        <f t="shared" si="34"/>
        <v>4863.721836712417</v>
      </c>
      <c r="O210" s="41">
        <f t="shared" si="35"/>
        <v>91870.30136012343</v>
      </c>
    </row>
    <row r="211" spans="1:15" ht="14.25">
      <c r="A211" s="19">
        <v>206</v>
      </c>
      <c r="B211" s="20" t="s">
        <v>226</v>
      </c>
      <c r="C211" s="21" t="s">
        <v>233</v>
      </c>
      <c r="D211" s="28">
        <f t="shared" si="27"/>
        <v>0.00039413720901588866</v>
      </c>
      <c r="E211" s="23">
        <v>2</v>
      </c>
      <c r="F211" s="24">
        <f t="shared" si="28"/>
        <v>0.0006507310882724826</v>
      </c>
      <c r="G211" s="25">
        <v>281</v>
      </c>
      <c r="H211" s="26">
        <f t="shared" si="29"/>
        <v>9.362169441182553E-05</v>
      </c>
      <c r="I211" s="25">
        <v>4786</v>
      </c>
      <c r="J211" s="27">
        <f t="shared" si="30"/>
        <v>0.0011384899917001967</v>
      </c>
      <c r="K211" s="37">
        <f t="shared" si="31"/>
        <v>102522.99554935226</v>
      </c>
      <c r="L211" s="38">
        <f t="shared" si="32"/>
        <v>10764.914532681987</v>
      </c>
      <c r="M211" s="39">
        <f t="shared" si="33"/>
        <v>91758.08101667027</v>
      </c>
      <c r="N211" s="40">
        <f t="shared" si="34"/>
        <v>4613.534799720851</v>
      </c>
      <c r="O211" s="41">
        <f t="shared" si="35"/>
        <v>87144.54621694941</v>
      </c>
    </row>
    <row r="212" spans="1:15" ht="14.25">
      <c r="A212" s="19">
        <v>207</v>
      </c>
      <c r="B212" s="20" t="s">
        <v>234</v>
      </c>
      <c r="C212" s="21" t="s">
        <v>235</v>
      </c>
      <c r="D212" s="28">
        <f t="shared" si="27"/>
        <v>0.021874615100381824</v>
      </c>
      <c r="E212" s="23">
        <v>111</v>
      </c>
      <c r="F212" s="24">
        <f t="shared" si="28"/>
        <v>0.02637660888051095</v>
      </c>
      <c r="G212" s="25">
        <v>11390</v>
      </c>
      <c r="H212" s="26">
        <f t="shared" si="29"/>
        <v>0.004452468602206194</v>
      </c>
      <c r="I212" s="25">
        <v>227613</v>
      </c>
      <c r="J212" s="27">
        <f t="shared" si="30"/>
        <v>0.052703692583098975</v>
      </c>
      <c r="K212" s="37">
        <f t="shared" si="31"/>
        <v>1349111.7681964177</v>
      </c>
      <c r="L212" s="38">
        <f t="shared" si="32"/>
        <v>141656.73566062385</v>
      </c>
      <c r="M212" s="39">
        <f t="shared" si="33"/>
        <v>1207455.032535794</v>
      </c>
      <c r="N212" s="40">
        <f t="shared" si="34"/>
        <v>60710.02956883879</v>
      </c>
      <c r="O212" s="41">
        <f t="shared" si="35"/>
        <v>1146745.002966955</v>
      </c>
    </row>
    <row r="213" spans="1:15" ht="14.25">
      <c r="A213" s="19">
        <v>208</v>
      </c>
      <c r="B213" s="20" t="s">
        <v>236</v>
      </c>
      <c r="C213" s="21" t="s">
        <v>237</v>
      </c>
      <c r="D213" s="28">
        <f t="shared" si="27"/>
        <v>0.0004926715112698608</v>
      </c>
      <c r="E213" s="23">
        <v>2.5</v>
      </c>
      <c r="F213" s="24">
        <f t="shared" si="28"/>
        <v>0.0024014524503151763</v>
      </c>
      <c r="G213" s="25">
        <v>1037</v>
      </c>
      <c r="H213" s="26">
        <f t="shared" si="29"/>
        <v>0.00015510372231328137</v>
      </c>
      <c r="I213" s="25">
        <v>7929</v>
      </c>
      <c r="J213" s="27">
        <f t="shared" si="30"/>
        <v>0.0030492276838983185</v>
      </c>
      <c r="K213" s="37">
        <f t="shared" si="31"/>
        <v>148715.07925824187</v>
      </c>
      <c r="L213" s="38">
        <f t="shared" si="32"/>
        <v>15615.083322115395</v>
      </c>
      <c r="M213" s="39">
        <f t="shared" si="33"/>
        <v>133099.99593612648</v>
      </c>
      <c r="N213" s="40">
        <f t="shared" si="34"/>
        <v>6692.178566620883</v>
      </c>
      <c r="O213" s="41">
        <f t="shared" si="35"/>
        <v>126407.81736950559</v>
      </c>
    </row>
    <row r="214" spans="1:15" ht="14.25">
      <c r="A214" s="19">
        <v>209</v>
      </c>
      <c r="B214" s="20" t="s">
        <v>236</v>
      </c>
      <c r="C214" s="21" t="s">
        <v>238</v>
      </c>
      <c r="D214" s="28">
        <f t="shared" si="27"/>
        <v>0.0013794802315556104</v>
      </c>
      <c r="E214" s="23">
        <v>7</v>
      </c>
      <c r="F214" s="24">
        <f t="shared" si="28"/>
        <v>0.0037978611557539913</v>
      </c>
      <c r="G214" s="25">
        <v>1640</v>
      </c>
      <c r="H214" s="26">
        <f t="shared" si="29"/>
        <v>0.0003083099719232725</v>
      </c>
      <c r="I214" s="25">
        <v>15761</v>
      </c>
      <c r="J214" s="27">
        <f t="shared" si="30"/>
        <v>0.005485651359232874</v>
      </c>
      <c r="K214" s="37">
        <f t="shared" si="31"/>
        <v>207615.6216094547</v>
      </c>
      <c r="L214" s="38">
        <f t="shared" si="32"/>
        <v>21799.640268992745</v>
      </c>
      <c r="M214" s="39">
        <f t="shared" si="33"/>
        <v>185815.98134046196</v>
      </c>
      <c r="N214" s="40">
        <f t="shared" si="34"/>
        <v>9342.702972425463</v>
      </c>
      <c r="O214" s="41">
        <f t="shared" si="35"/>
        <v>176473.2783680365</v>
      </c>
    </row>
    <row r="215" spans="1:15" ht="14.25">
      <c r="A215" s="19">
        <v>210</v>
      </c>
      <c r="B215" s="20" t="s">
        <v>236</v>
      </c>
      <c r="C215" s="21" t="s">
        <v>239</v>
      </c>
      <c r="D215" s="28">
        <f t="shared" si="27"/>
        <v>0.0005912058135238331</v>
      </c>
      <c r="E215" s="23">
        <v>3</v>
      </c>
      <c r="F215" s="24">
        <f t="shared" si="28"/>
        <v>0.0030104996966342614</v>
      </c>
      <c r="G215" s="25">
        <v>1300</v>
      </c>
      <c r="H215" s="26">
        <f t="shared" si="29"/>
        <v>0.00012415731183281585</v>
      </c>
      <c r="I215" s="25">
        <v>6347</v>
      </c>
      <c r="J215" s="27">
        <f t="shared" si="30"/>
        <v>0.00372586282199091</v>
      </c>
      <c r="K215" s="37">
        <f t="shared" si="31"/>
        <v>165072.73372163024</v>
      </c>
      <c r="L215" s="38">
        <f t="shared" si="32"/>
        <v>17332.637040771173</v>
      </c>
      <c r="M215" s="39">
        <f t="shared" si="33"/>
        <v>147740.09668085907</v>
      </c>
      <c r="N215" s="40">
        <f t="shared" si="34"/>
        <v>7428.273017473361</v>
      </c>
      <c r="O215" s="41">
        <f t="shared" si="35"/>
        <v>140311.8236633857</v>
      </c>
    </row>
    <row r="216" spans="1:15" ht="14.25">
      <c r="A216" s="19">
        <v>211</v>
      </c>
      <c r="B216" s="20" t="s">
        <v>236</v>
      </c>
      <c r="C216" s="21" t="s">
        <v>240</v>
      </c>
      <c r="D216" s="28">
        <f t="shared" si="27"/>
        <v>0.0011824116270476661</v>
      </c>
      <c r="E216" s="23">
        <v>6</v>
      </c>
      <c r="F216" s="24">
        <f t="shared" si="28"/>
        <v>0.004469434165003173</v>
      </c>
      <c r="G216" s="25">
        <v>1930</v>
      </c>
      <c r="H216" s="26">
        <f t="shared" si="29"/>
        <v>0.0002595234057170266</v>
      </c>
      <c r="I216" s="25">
        <v>13267</v>
      </c>
      <c r="J216" s="27">
        <f t="shared" si="30"/>
        <v>0.005911369197767866</v>
      </c>
      <c r="K216" s="37">
        <f t="shared" si="31"/>
        <v>217907.35035603817</v>
      </c>
      <c r="L216" s="38">
        <f t="shared" si="32"/>
        <v>22880.271787384005</v>
      </c>
      <c r="M216" s="39">
        <f t="shared" si="33"/>
        <v>195027.07856865416</v>
      </c>
      <c r="N216" s="40">
        <f t="shared" si="34"/>
        <v>9805.830766021718</v>
      </c>
      <c r="O216" s="41">
        <f t="shared" si="35"/>
        <v>185221.24780263242</v>
      </c>
    </row>
    <row r="217" spans="1:15" ht="14.25">
      <c r="A217" s="19">
        <v>212</v>
      </c>
      <c r="B217" s="20" t="s">
        <v>236</v>
      </c>
      <c r="C217" s="21" t="s">
        <v>241</v>
      </c>
      <c r="D217" s="28">
        <f t="shared" si="27"/>
        <v>0.0007882744180317773</v>
      </c>
      <c r="E217" s="23">
        <v>4</v>
      </c>
      <c r="F217" s="24">
        <f t="shared" si="28"/>
        <v>0.0028993427847585347</v>
      </c>
      <c r="G217" s="25">
        <v>1252</v>
      </c>
      <c r="H217" s="26">
        <f t="shared" si="29"/>
        <v>0.0002195199863538458</v>
      </c>
      <c r="I217" s="25">
        <v>11222</v>
      </c>
      <c r="J217" s="27">
        <f t="shared" si="30"/>
        <v>0.0039071371891441576</v>
      </c>
      <c r="K217" s="37">
        <f t="shared" si="31"/>
        <v>169455.04154756002</v>
      </c>
      <c r="L217" s="38">
        <f t="shared" si="32"/>
        <v>17792.779362493802</v>
      </c>
      <c r="M217" s="39">
        <f t="shared" si="33"/>
        <v>151662.2621850662</v>
      </c>
      <c r="N217" s="40">
        <f t="shared" si="34"/>
        <v>7625.476869640201</v>
      </c>
      <c r="O217" s="41">
        <f t="shared" si="35"/>
        <v>144036.785315426</v>
      </c>
    </row>
    <row r="218" spans="1:15" ht="14.25">
      <c r="A218" s="19">
        <v>213</v>
      </c>
      <c r="B218" s="20" t="s">
        <v>236</v>
      </c>
      <c r="C218" s="21" t="s">
        <v>242</v>
      </c>
      <c r="D218" s="28">
        <f t="shared" si="27"/>
        <v>0.0005912058135238331</v>
      </c>
      <c r="E218" s="23">
        <v>3</v>
      </c>
      <c r="F218" s="24">
        <f t="shared" si="28"/>
        <v>0.002741870492934589</v>
      </c>
      <c r="G218" s="25">
        <v>1184</v>
      </c>
      <c r="H218" s="26">
        <f t="shared" si="29"/>
        <v>0.00020453582047013117</v>
      </c>
      <c r="I218" s="25">
        <v>10456</v>
      </c>
      <c r="J218" s="27">
        <f t="shared" si="30"/>
        <v>0.003537612126928553</v>
      </c>
      <c r="K218" s="37">
        <f t="shared" si="31"/>
        <v>160521.77316849778</v>
      </c>
      <c r="L218" s="38">
        <f t="shared" si="32"/>
        <v>16854.786182692267</v>
      </c>
      <c r="M218" s="39">
        <f t="shared" si="33"/>
        <v>143666.9869858055</v>
      </c>
      <c r="N218" s="40">
        <f t="shared" si="34"/>
        <v>7223.4797925824</v>
      </c>
      <c r="O218" s="41">
        <f t="shared" si="35"/>
        <v>136443.5071932231</v>
      </c>
    </row>
    <row r="219" spans="1:15" ht="14.25">
      <c r="A219" s="19">
        <v>214</v>
      </c>
      <c r="B219" s="20" t="s">
        <v>236</v>
      </c>
      <c r="C219" s="21" t="s">
        <v>243</v>
      </c>
      <c r="D219" s="28">
        <f t="shared" si="27"/>
        <v>0.002167754649587388</v>
      </c>
      <c r="E219" s="23">
        <v>11</v>
      </c>
      <c r="F219" s="24">
        <f t="shared" si="28"/>
        <v>0.0019406144198303931</v>
      </c>
      <c r="G219" s="25">
        <v>838</v>
      </c>
      <c r="H219" s="26">
        <f t="shared" si="29"/>
        <v>0.0003924638643929076</v>
      </c>
      <c r="I219" s="25">
        <v>20063</v>
      </c>
      <c r="J219" s="27">
        <f t="shared" si="30"/>
        <v>0.004500832933810689</v>
      </c>
      <c r="K219" s="37">
        <f t="shared" si="31"/>
        <v>183807.6361748734</v>
      </c>
      <c r="L219" s="38">
        <f t="shared" si="32"/>
        <v>19299.801798361706</v>
      </c>
      <c r="M219" s="39">
        <f t="shared" si="33"/>
        <v>164507.8343765117</v>
      </c>
      <c r="N219" s="40">
        <f t="shared" si="34"/>
        <v>8271.343627869303</v>
      </c>
      <c r="O219" s="41">
        <f t="shared" si="35"/>
        <v>156236.4907486424</v>
      </c>
    </row>
    <row r="220" spans="1:15" ht="14.25">
      <c r="A220" s="19">
        <v>215</v>
      </c>
      <c r="B220" s="20" t="s">
        <v>236</v>
      </c>
      <c r="C220" s="21" t="s">
        <v>244</v>
      </c>
      <c r="D220" s="28">
        <f t="shared" si="27"/>
        <v>0.0009853430225397217</v>
      </c>
      <c r="E220" s="23">
        <v>5</v>
      </c>
      <c r="F220" s="24">
        <f t="shared" si="28"/>
        <v>0.0027789227968931644</v>
      </c>
      <c r="G220" s="25">
        <v>1200</v>
      </c>
      <c r="H220" s="26">
        <f t="shared" si="29"/>
        <v>0.00019254457544830728</v>
      </c>
      <c r="I220" s="25">
        <v>9843</v>
      </c>
      <c r="J220" s="27">
        <f t="shared" si="30"/>
        <v>0.0039568103948811936</v>
      </c>
      <c r="K220" s="37">
        <f t="shared" si="31"/>
        <v>170655.89129625284</v>
      </c>
      <c r="L220" s="38">
        <f t="shared" si="32"/>
        <v>17918.868586106546</v>
      </c>
      <c r="M220" s="39">
        <f t="shared" si="33"/>
        <v>152737.0227101463</v>
      </c>
      <c r="N220" s="40">
        <f t="shared" si="34"/>
        <v>7679.515108331378</v>
      </c>
      <c r="O220" s="41">
        <f t="shared" si="35"/>
        <v>145057.5076018149</v>
      </c>
    </row>
    <row r="221" spans="1:15" ht="14.25">
      <c r="A221" s="19">
        <v>216</v>
      </c>
      <c r="B221" s="20" t="s">
        <v>236</v>
      </c>
      <c r="C221" s="21" t="s">
        <v>245</v>
      </c>
      <c r="D221" s="28">
        <f t="shared" si="27"/>
        <v>0.0009853430225397217</v>
      </c>
      <c r="E221" s="23">
        <v>5</v>
      </c>
      <c r="F221" s="24">
        <f t="shared" si="28"/>
        <v>0.0012736729485760337</v>
      </c>
      <c r="G221" s="25">
        <v>550</v>
      </c>
      <c r="H221" s="26">
        <f t="shared" si="29"/>
        <v>0.0001384959457659266</v>
      </c>
      <c r="I221" s="25">
        <v>7080</v>
      </c>
      <c r="J221" s="27">
        <f t="shared" si="30"/>
        <v>0.002397511916881682</v>
      </c>
      <c r="K221" s="37">
        <f t="shared" si="31"/>
        <v>132959.85059061466</v>
      </c>
      <c r="L221" s="38">
        <f t="shared" si="32"/>
        <v>13960.784312014539</v>
      </c>
      <c r="M221" s="39">
        <f t="shared" si="33"/>
        <v>118999.06627860012</v>
      </c>
      <c r="N221" s="40">
        <f t="shared" si="34"/>
        <v>5983.193276577659</v>
      </c>
      <c r="O221" s="41">
        <f t="shared" si="35"/>
        <v>113015.87300202246</v>
      </c>
    </row>
    <row r="222" spans="1:15" ht="14.25">
      <c r="A222" s="19">
        <v>217</v>
      </c>
      <c r="B222" s="20" t="s">
        <v>236</v>
      </c>
      <c r="C222" s="21" t="s">
        <v>246</v>
      </c>
      <c r="D222" s="28">
        <f t="shared" si="27"/>
        <v>0.0009853430225397217</v>
      </c>
      <c r="E222" s="23">
        <v>5</v>
      </c>
      <c r="F222" s="24">
        <f t="shared" si="28"/>
        <v>0.003749230006808361</v>
      </c>
      <c r="G222" s="25">
        <v>1619</v>
      </c>
      <c r="H222" s="26">
        <f t="shared" si="29"/>
        <v>0.0002574107556968684</v>
      </c>
      <c r="I222" s="25">
        <v>13159</v>
      </c>
      <c r="J222" s="27">
        <f t="shared" si="30"/>
        <v>0.004991983785044951</v>
      </c>
      <c r="K222" s="37">
        <f t="shared" si="31"/>
        <v>195681.2080034617</v>
      </c>
      <c r="L222" s="38">
        <f t="shared" si="32"/>
        <v>20546.52684036348</v>
      </c>
      <c r="M222" s="39">
        <f t="shared" si="33"/>
        <v>175134.68116309823</v>
      </c>
      <c r="N222" s="40">
        <f t="shared" si="34"/>
        <v>8805.654360155777</v>
      </c>
      <c r="O222" s="41">
        <f t="shared" si="35"/>
        <v>166329.02680294245</v>
      </c>
    </row>
    <row r="223" spans="1:15" ht="14.25">
      <c r="A223" s="19">
        <v>218</v>
      </c>
      <c r="B223" s="20" t="s">
        <v>236</v>
      </c>
      <c r="C223" s="21" t="s">
        <v>247</v>
      </c>
      <c r="D223" s="28">
        <f t="shared" si="27"/>
        <v>0.0007882744180317773</v>
      </c>
      <c r="E223" s="23">
        <v>4</v>
      </c>
      <c r="F223" s="24">
        <f t="shared" si="28"/>
        <v>0.002118928632631038</v>
      </c>
      <c r="G223" s="25">
        <v>915</v>
      </c>
      <c r="H223" s="26">
        <f t="shared" si="29"/>
        <v>0.00019763058475609556</v>
      </c>
      <c r="I223" s="25">
        <v>10103</v>
      </c>
      <c r="J223" s="27">
        <f t="shared" si="30"/>
        <v>0.0031048336354189106</v>
      </c>
      <c r="K223" s="37">
        <f t="shared" si="31"/>
        <v>150059.35313625215</v>
      </c>
      <c r="L223" s="38">
        <f t="shared" si="32"/>
        <v>15756.232079306475</v>
      </c>
      <c r="M223" s="39">
        <f t="shared" si="33"/>
        <v>134303.12105694567</v>
      </c>
      <c r="N223" s="40">
        <f t="shared" si="34"/>
        <v>6752.670891131346</v>
      </c>
      <c r="O223" s="41">
        <f t="shared" si="35"/>
        <v>127550.45016581433</v>
      </c>
    </row>
    <row r="224" spans="1:15" ht="14.25">
      <c r="A224" s="19">
        <v>219</v>
      </c>
      <c r="B224" s="20" t="s">
        <v>236</v>
      </c>
      <c r="C224" s="21" t="s">
        <v>248</v>
      </c>
      <c r="D224" s="28">
        <f t="shared" si="27"/>
        <v>0.0005912058135238331</v>
      </c>
      <c r="E224" s="23">
        <v>3</v>
      </c>
      <c r="F224" s="24">
        <f t="shared" si="28"/>
        <v>0.004263330724233596</v>
      </c>
      <c r="G224" s="25">
        <v>1841</v>
      </c>
      <c r="H224" s="26">
        <f t="shared" si="29"/>
        <v>0.00016052227838350193</v>
      </c>
      <c r="I224" s="25">
        <v>8206</v>
      </c>
      <c r="J224" s="27">
        <f t="shared" si="30"/>
        <v>0.005015058816140931</v>
      </c>
      <c r="K224" s="37">
        <f t="shared" si="31"/>
        <v>196239.04688020702</v>
      </c>
      <c r="L224" s="38">
        <f t="shared" si="32"/>
        <v>20605.099922421738</v>
      </c>
      <c r="M224" s="39">
        <f t="shared" si="33"/>
        <v>175633.9469577853</v>
      </c>
      <c r="N224" s="40">
        <f t="shared" si="34"/>
        <v>8830.757109609316</v>
      </c>
      <c r="O224" s="41">
        <f t="shared" si="35"/>
        <v>166803.18984817597</v>
      </c>
    </row>
    <row r="225" spans="1:15" ht="14.25">
      <c r="A225" s="19">
        <v>220</v>
      </c>
      <c r="B225" s="20" t="s">
        <v>236</v>
      </c>
      <c r="C225" s="21" t="s">
        <v>249</v>
      </c>
      <c r="D225" s="28">
        <f t="shared" si="27"/>
        <v>0.00039413720901588866</v>
      </c>
      <c r="E225" s="23">
        <v>2</v>
      </c>
      <c r="F225" s="24">
        <f t="shared" si="28"/>
        <v>0.0024315574472815187</v>
      </c>
      <c r="G225" s="25">
        <v>1050</v>
      </c>
      <c r="H225" s="26">
        <f t="shared" si="29"/>
        <v>0.00021412099185788596</v>
      </c>
      <c r="I225" s="25">
        <v>10946</v>
      </c>
      <c r="J225" s="27">
        <f t="shared" si="30"/>
        <v>0.0030398156481552933</v>
      </c>
      <c r="K225" s="37">
        <f t="shared" si="31"/>
        <v>148487.54329415422</v>
      </c>
      <c r="L225" s="38">
        <f t="shared" si="32"/>
        <v>15591.192045886193</v>
      </c>
      <c r="M225" s="39">
        <f t="shared" si="33"/>
        <v>132896.35124826804</v>
      </c>
      <c r="N225" s="40">
        <f t="shared" si="34"/>
        <v>6681.93944823694</v>
      </c>
      <c r="O225" s="41">
        <f t="shared" si="35"/>
        <v>126214.41180003108</v>
      </c>
    </row>
    <row r="226" spans="1:15" ht="14.25">
      <c r="A226" s="19">
        <v>221</v>
      </c>
      <c r="B226" s="20" t="s">
        <v>250</v>
      </c>
      <c r="C226" s="21" t="s">
        <v>251</v>
      </c>
      <c r="D226" s="28">
        <f t="shared" si="27"/>
        <v>0.006109126739746274</v>
      </c>
      <c r="E226" s="23">
        <v>31</v>
      </c>
      <c r="F226" s="24">
        <f t="shared" si="28"/>
        <v>0.007148778895007665</v>
      </c>
      <c r="G226" s="25">
        <v>3087</v>
      </c>
      <c r="H226" s="26">
        <f t="shared" si="29"/>
        <v>0.0015065737648381878</v>
      </c>
      <c r="I226" s="25">
        <v>77017</v>
      </c>
      <c r="J226" s="27">
        <f t="shared" si="30"/>
        <v>0.014764479399592127</v>
      </c>
      <c r="K226" s="37">
        <f t="shared" si="31"/>
        <v>431931.28948513966</v>
      </c>
      <c r="L226" s="38">
        <f t="shared" si="32"/>
        <v>45352.78539593966</v>
      </c>
      <c r="M226" s="39">
        <f t="shared" si="33"/>
        <v>386578.5040892</v>
      </c>
      <c r="N226" s="40">
        <f t="shared" si="34"/>
        <v>19436.908026831283</v>
      </c>
      <c r="O226" s="41">
        <f t="shared" si="35"/>
        <v>367141.5960623687</v>
      </c>
    </row>
    <row r="227" spans="1:15" ht="14.25">
      <c r="A227" s="19">
        <v>222</v>
      </c>
      <c r="B227" s="20" t="s">
        <v>252</v>
      </c>
      <c r="C227" s="21" t="s">
        <v>253</v>
      </c>
      <c r="D227" s="28">
        <f t="shared" si="27"/>
        <v>0.0011824116270476661</v>
      </c>
      <c r="E227" s="23">
        <v>6</v>
      </c>
      <c r="F227" s="24">
        <f t="shared" si="28"/>
        <v>0.002105034018646572</v>
      </c>
      <c r="G227" s="25">
        <v>909</v>
      </c>
      <c r="H227" s="26">
        <f t="shared" si="29"/>
        <v>0.0003055909131010318</v>
      </c>
      <c r="I227" s="25">
        <v>15622</v>
      </c>
      <c r="J227" s="27">
        <f t="shared" si="30"/>
        <v>0.0035930365587952704</v>
      </c>
      <c r="K227" s="37">
        <f t="shared" si="31"/>
        <v>161861.65880887565</v>
      </c>
      <c r="L227" s="38">
        <f t="shared" si="32"/>
        <v>16995.474174931944</v>
      </c>
      <c r="M227" s="39">
        <f t="shared" si="33"/>
        <v>144866.18463394372</v>
      </c>
      <c r="N227" s="40">
        <f t="shared" si="34"/>
        <v>7283.774646399404</v>
      </c>
      <c r="O227" s="41">
        <f t="shared" si="35"/>
        <v>137582.4099875443</v>
      </c>
    </row>
    <row r="228" spans="1:15" ht="14.25">
      <c r="A228" s="19">
        <v>223</v>
      </c>
      <c r="B228" s="20" t="s">
        <v>252</v>
      </c>
      <c r="C228" s="21" t="s">
        <v>254</v>
      </c>
      <c r="D228" s="28">
        <f t="shared" si="27"/>
        <v>0.0005912058135238331</v>
      </c>
      <c r="E228" s="23">
        <v>3</v>
      </c>
      <c r="F228" s="24">
        <f t="shared" si="28"/>
        <v>0.00039136496056245396</v>
      </c>
      <c r="G228" s="25">
        <v>169</v>
      </c>
      <c r="H228" s="26">
        <f t="shared" si="29"/>
        <v>5.3227043563430265E-05</v>
      </c>
      <c r="I228" s="25">
        <v>2721</v>
      </c>
      <c r="J228" s="27">
        <f t="shared" si="30"/>
        <v>0.0010357978176497174</v>
      </c>
      <c r="K228" s="37">
        <f t="shared" si="31"/>
        <v>100040.41224168192</v>
      </c>
      <c r="L228" s="38">
        <f t="shared" si="32"/>
        <v>10504.2432853766</v>
      </c>
      <c r="M228" s="39">
        <f t="shared" si="33"/>
        <v>89536.16895630531</v>
      </c>
      <c r="N228" s="40">
        <f t="shared" si="34"/>
        <v>4501.818550875686</v>
      </c>
      <c r="O228" s="41">
        <f t="shared" si="35"/>
        <v>85034.35040542962</v>
      </c>
    </row>
    <row r="229" spans="1:15" ht="14.25">
      <c r="A229" s="19">
        <v>224</v>
      </c>
      <c r="B229" s="20" t="s">
        <v>252</v>
      </c>
      <c r="C229" s="21" t="s">
        <v>255</v>
      </c>
      <c r="D229" s="28">
        <f t="shared" si="27"/>
        <v>0.00039413720901588866</v>
      </c>
      <c r="E229" s="23">
        <v>2</v>
      </c>
      <c r="F229" s="24">
        <f t="shared" si="28"/>
        <v>0.00037978611557539914</v>
      </c>
      <c r="G229" s="25">
        <v>164</v>
      </c>
      <c r="H229" s="26">
        <f t="shared" si="29"/>
        <v>5.952587047538342E-05</v>
      </c>
      <c r="I229" s="25">
        <v>3043</v>
      </c>
      <c r="J229" s="27">
        <f t="shared" si="30"/>
        <v>0.0008334491950666713</v>
      </c>
      <c r="K229" s="37">
        <f t="shared" si="31"/>
        <v>95148.63429073678</v>
      </c>
      <c r="L229" s="38">
        <f t="shared" si="32"/>
        <v>9990.606600527362</v>
      </c>
      <c r="M229" s="39">
        <f t="shared" si="33"/>
        <v>85158.02769020942</v>
      </c>
      <c r="N229" s="40">
        <f t="shared" si="34"/>
        <v>4281.688543083155</v>
      </c>
      <c r="O229" s="41">
        <f t="shared" si="35"/>
        <v>80876.33914712626</v>
      </c>
    </row>
    <row r="230" spans="1:15" ht="14.25">
      <c r="A230" s="19">
        <v>225</v>
      </c>
      <c r="B230" s="20" t="s">
        <v>252</v>
      </c>
      <c r="C230" s="21" t="s">
        <v>256</v>
      </c>
      <c r="D230" s="28">
        <f t="shared" si="27"/>
        <v>0.0007882744180317773</v>
      </c>
      <c r="E230" s="23">
        <v>4</v>
      </c>
      <c r="F230" s="24">
        <f t="shared" si="28"/>
        <v>0.00048631148945630373</v>
      </c>
      <c r="G230" s="25">
        <v>210</v>
      </c>
      <c r="H230" s="26">
        <f t="shared" si="29"/>
        <v>0.0001657060955625938</v>
      </c>
      <c r="I230" s="25">
        <v>8471</v>
      </c>
      <c r="J230" s="27">
        <f t="shared" si="30"/>
        <v>0.0014402920030506749</v>
      </c>
      <c r="K230" s="37">
        <f t="shared" si="31"/>
        <v>109819.05917375007</v>
      </c>
      <c r="L230" s="38">
        <f t="shared" si="32"/>
        <v>11531.001213243757</v>
      </c>
      <c r="M230" s="39">
        <f t="shared" si="33"/>
        <v>98288.05796050631</v>
      </c>
      <c r="N230" s="40">
        <f t="shared" si="34"/>
        <v>4941.857662818753</v>
      </c>
      <c r="O230" s="41">
        <f t="shared" si="35"/>
        <v>93346.20029768755</v>
      </c>
    </row>
    <row r="231" spans="1:15" ht="14.25">
      <c r="A231" s="19">
        <v>226</v>
      </c>
      <c r="B231" s="20" t="s">
        <v>252</v>
      </c>
      <c r="C231" s="21" t="s">
        <v>257</v>
      </c>
      <c r="D231" s="28">
        <f t="shared" si="27"/>
        <v>0.00039413720901588866</v>
      </c>
      <c r="E231" s="23">
        <v>2</v>
      </c>
      <c r="F231" s="24">
        <f t="shared" si="28"/>
        <v>0.000778098383130086</v>
      </c>
      <c r="G231" s="25">
        <v>336</v>
      </c>
      <c r="H231" s="26">
        <f t="shared" si="29"/>
        <v>0.00010451749127504886</v>
      </c>
      <c r="I231" s="25">
        <v>5343</v>
      </c>
      <c r="J231" s="27">
        <f t="shared" si="30"/>
        <v>0.0012767530834210234</v>
      </c>
      <c r="K231" s="37">
        <f t="shared" si="31"/>
        <v>105865.50579170324</v>
      </c>
      <c r="L231" s="38">
        <f t="shared" si="32"/>
        <v>11115.87810812884</v>
      </c>
      <c r="M231" s="39">
        <f t="shared" si="33"/>
        <v>94749.62768357439</v>
      </c>
      <c r="N231" s="40">
        <f t="shared" si="34"/>
        <v>4763.9477606266455</v>
      </c>
      <c r="O231" s="41">
        <f t="shared" si="35"/>
        <v>89985.67992294775</v>
      </c>
    </row>
    <row r="232" spans="1:15" ht="14.25">
      <c r="A232" s="19">
        <v>227</v>
      </c>
      <c r="B232" s="20" t="s">
        <v>252</v>
      </c>
      <c r="C232" s="21" t="s">
        <v>258</v>
      </c>
      <c r="D232" s="28">
        <f t="shared" si="27"/>
        <v>0.0005912058135238331</v>
      </c>
      <c r="E232" s="23">
        <v>3</v>
      </c>
      <c r="F232" s="24">
        <f t="shared" si="28"/>
        <v>0.00048631148945630373</v>
      </c>
      <c r="G232" s="25">
        <v>210</v>
      </c>
      <c r="H232" s="26">
        <f t="shared" si="29"/>
        <v>0.0001251940752686342</v>
      </c>
      <c r="I232" s="25">
        <v>6400</v>
      </c>
      <c r="J232" s="27">
        <f t="shared" si="30"/>
        <v>0.0012027113782487708</v>
      </c>
      <c r="K232" s="37">
        <f t="shared" si="31"/>
        <v>104075.54756916403</v>
      </c>
      <c r="L232" s="38">
        <f t="shared" si="32"/>
        <v>10927.932494762223</v>
      </c>
      <c r="M232" s="39">
        <f t="shared" si="33"/>
        <v>93147.61507440181</v>
      </c>
      <c r="N232" s="40">
        <f t="shared" si="34"/>
        <v>4683.3996406123815</v>
      </c>
      <c r="O232" s="41">
        <f t="shared" si="35"/>
        <v>88464.21543378942</v>
      </c>
    </row>
    <row r="233" spans="1:15" ht="14.25">
      <c r="A233" s="19">
        <v>228</v>
      </c>
      <c r="B233" s="20" t="s">
        <v>252</v>
      </c>
      <c r="C233" s="21" t="s">
        <v>259</v>
      </c>
      <c r="D233" s="28">
        <f t="shared" si="27"/>
        <v>0.00039413720901588866</v>
      </c>
      <c r="E233" s="23">
        <v>2</v>
      </c>
      <c r="F233" s="24">
        <f t="shared" si="28"/>
        <v>0.00013894613984465821</v>
      </c>
      <c r="G233" s="25">
        <v>60</v>
      </c>
      <c r="H233" s="26">
        <f t="shared" si="29"/>
        <v>5.488977737559182E-05</v>
      </c>
      <c r="I233" s="25">
        <v>2806</v>
      </c>
      <c r="J233" s="27">
        <f t="shared" si="30"/>
        <v>0.0005879731262361386</v>
      </c>
      <c r="K233" s="37">
        <f t="shared" si="31"/>
        <v>89214.25032675866</v>
      </c>
      <c r="L233" s="38">
        <f t="shared" si="32"/>
        <v>9367.496284309658</v>
      </c>
      <c r="M233" s="39">
        <f t="shared" si="33"/>
        <v>79846.754042449</v>
      </c>
      <c r="N233" s="40">
        <f t="shared" si="34"/>
        <v>4014.6412647041393</v>
      </c>
      <c r="O233" s="41">
        <f t="shared" si="35"/>
        <v>75832.11277774486</v>
      </c>
    </row>
    <row r="234" spans="1:15" ht="14.25">
      <c r="A234" s="19">
        <v>229</v>
      </c>
      <c r="B234" s="20" t="s">
        <v>252</v>
      </c>
      <c r="C234" s="21" t="s">
        <v>260</v>
      </c>
      <c r="D234" s="28">
        <f t="shared" si="27"/>
        <v>0.00039413720901588866</v>
      </c>
      <c r="E234" s="23">
        <v>2</v>
      </c>
      <c r="F234" s="24">
        <f t="shared" si="28"/>
        <v>0.00045620649248996115</v>
      </c>
      <c r="G234" s="25">
        <v>197</v>
      </c>
      <c r="H234" s="26">
        <f t="shared" si="29"/>
        <v>7.323853403215101E-05</v>
      </c>
      <c r="I234" s="25">
        <v>3744</v>
      </c>
      <c r="J234" s="27">
        <f t="shared" si="30"/>
        <v>0.0009235822355380008</v>
      </c>
      <c r="K234" s="37">
        <f t="shared" si="31"/>
        <v>97327.60054413117</v>
      </c>
      <c r="L234" s="38">
        <f t="shared" si="32"/>
        <v>10219.398057133772</v>
      </c>
      <c r="M234" s="39">
        <f t="shared" si="33"/>
        <v>87108.2024869974</v>
      </c>
      <c r="N234" s="40">
        <f t="shared" si="34"/>
        <v>4379.742024485902</v>
      </c>
      <c r="O234" s="41">
        <f t="shared" si="35"/>
        <v>82728.46046251149</v>
      </c>
    </row>
    <row r="235" spans="1:15" ht="14.25">
      <c r="A235" s="19">
        <v>230</v>
      </c>
      <c r="B235" s="20" t="s">
        <v>252</v>
      </c>
      <c r="C235" s="21" t="s">
        <v>261</v>
      </c>
      <c r="D235" s="28">
        <f t="shared" si="27"/>
        <v>0.0005912058135238331</v>
      </c>
      <c r="E235" s="23">
        <v>3</v>
      </c>
      <c r="F235" s="24">
        <f t="shared" si="28"/>
        <v>0.0005719949423605097</v>
      </c>
      <c r="G235" s="25">
        <v>247</v>
      </c>
      <c r="H235" s="26">
        <f t="shared" si="29"/>
        <v>0.00013916103929079122</v>
      </c>
      <c r="I235" s="25">
        <v>7114</v>
      </c>
      <c r="J235" s="27">
        <f t="shared" si="30"/>
        <v>0.0013023617951751338</v>
      </c>
      <c r="K235" s="37">
        <f t="shared" si="31"/>
        <v>106484.59639835886</v>
      </c>
      <c r="L235" s="38">
        <f t="shared" si="32"/>
        <v>11180.882621827679</v>
      </c>
      <c r="M235" s="39">
        <f t="shared" si="33"/>
        <v>95303.71377653118</v>
      </c>
      <c r="N235" s="40">
        <f t="shared" si="34"/>
        <v>4791.806837926149</v>
      </c>
      <c r="O235" s="41">
        <f t="shared" si="35"/>
        <v>90511.90693860503</v>
      </c>
    </row>
    <row r="236" spans="1:15" ht="14.25">
      <c r="A236" s="19">
        <v>231</v>
      </c>
      <c r="B236" s="20" t="s">
        <v>252</v>
      </c>
      <c r="C236" s="21" t="s">
        <v>262</v>
      </c>
      <c r="D236" s="28">
        <f t="shared" si="27"/>
        <v>0.0005912058135238331</v>
      </c>
      <c r="E236" s="23">
        <v>3</v>
      </c>
      <c r="F236" s="24">
        <f t="shared" si="28"/>
        <v>0.0003195761216427139</v>
      </c>
      <c r="G236" s="25">
        <v>138</v>
      </c>
      <c r="H236" s="26">
        <f t="shared" si="29"/>
        <v>9.037447308454532E-05</v>
      </c>
      <c r="I236" s="25">
        <v>4620</v>
      </c>
      <c r="J236" s="27">
        <f t="shared" si="30"/>
        <v>0.0010011564082510922</v>
      </c>
      <c r="K236" s="37">
        <f t="shared" si="31"/>
        <v>99202.95616947016</v>
      </c>
      <c r="L236" s="38">
        <f t="shared" si="32"/>
        <v>10416.310397794367</v>
      </c>
      <c r="M236" s="39">
        <f t="shared" si="33"/>
        <v>88786.64577167579</v>
      </c>
      <c r="N236" s="40">
        <f t="shared" si="34"/>
        <v>4464.133027626157</v>
      </c>
      <c r="O236" s="41">
        <f t="shared" si="35"/>
        <v>84322.51274404963</v>
      </c>
    </row>
    <row r="237" spans="1:15" ht="14.25">
      <c r="A237" s="19">
        <v>232</v>
      </c>
      <c r="B237" s="20" t="s">
        <v>252</v>
      </c>
      <c r="C237" s="21" t="s">
        <v>263</v>
      </c>
      <c r="D237" s="28">
        <f t="shared" si="27"/>
        <v>0.0004926715112698608</v>
      </c>
      <c r="E237" s="23">
        <v>2.5</v>
      </c>
      <c r="F237" s="24">
        <f t="shared" si="28"/>
        <v>0.0006136787843139071</v>
      </c>
      <c r="G237" s="25">
        <v>265</v>
      </c>
      <c r="H237" s="26">
        <f t="shared" si="29"/>
        <v>0.00011555021915809725</v>
      </c>
      <c r="I237" s="25">
        <v>5907</v>
      </c>
      <c r="J237" s="27">
        <f t="shared" si="30"/>
        <v>0.0012219005147418652</v>
      </c>
      <c r="K237" s="37">
        <f t="shared" si="31"/>
        <v>104539.44494388459</v>
      </c>
      <c r="L237" s="38">
        <f t="shared" si="32"/>
        <v>10976.641719107882</v>
      </c>
      <c r="M237" s="39">
        <f t="shared" si="33"/>
        <v>93562.80322477671</v>
      </c>
      <c r="N237" s="40">
        <f t="shared" si="34"/>
        <v>4704.275022474806</v>
      </c>
      <c r="O237" s="41">
        <f t="shared" si="35"/>
        <v>88858.5282023019</v>
      </c>
    </row>
    <row r="238" spans="1:15" ht="14.25">
      <c r="A238" s="19">
        <v>233</v>
      </c>
      <c r="B238" s="20" t="s">
        <v>252</v>
      </c>
      <c r="C238" s="21" t="s">
        <v>264</v>
      </c>
      <c r="D238" s="28">
        <f t="shared" si="27"/>
        <v>0.00039413720901588866</v>
      </c>
      <c r="E238" s="23">
        <v>2</v>
      </c>
      <c r="F238" s="24">
        <f t="shared" si="28"/>
        <v>0.0006414680122828388</v>
      </c>
      <c r="G238" s="25">
        <v>277</v>
      </c>
      <c r="H238" s="26">
        <f t="shared" si="29"/>
        <v>9.520618192694418E-05</v>
      </c>
      <c r="I238" s="25">
        <v>4867</v>
      </c>
      <c r="J238" s="27">
        <f t="shared" si="30"/>
        <v>0.0011308114032256716</v>
      </c>
      <c r="K238" s="37">
        <f t="shared" si="31"/>
        <v>102337.36567298061</v>
      </c>
      <c r="L238" s="38">
        <f t="shared" si="32"/>
        <v>10745.423395662963</v>
      </c>
      <c r="M238" s="39">
        <f t="shared" si="33"/>
        <v>91591.94227731765</v>
      </c>
      <c r="N238" s="40">
        <f t="shared" si="34"/>
        <v>4605.181455284127</v>
      </c>
      <c r="O238" s="41">
        <f t="shared" si="35"/>
        <v>86986.76082203351</v>
      </c>
    </row>
    <row r="239" spans="1:15" ht="14.25">
      <c r="A239" s="19">
        <v>234</v>
      </c>
      <c r="B239" s="20" t="s">
        <v>252</v>
      </c>
      <c r="C239" s="21" t="s">
        <v>265</v>
      </c>
      <c r="D239" s="28">
        <f t="shared" si="27"/>
        <v>0.0009853430225397217</v>
      </c>
      <c r="E239" s="23">
        <v>5</v>
      </c>
      <c r="F239" s="24">
        <f t="shared" si="28"/>
        <v>0.0010420960488349367</v>
      </c>
      <c r="G239" s="25">
        <v>450</v>
      </c>
      <c r="H239" s="26">
        <f t="shared" si="29"/>
        <v>0.00019729803799366322</v>
      </c>
      <c r="I239" s="25">
        <v>10086</v>
      </c>
      <c r="J239" s="27">
        <f t="shared" si="30"/>
        <v>0.0022247371093683218</v>
      </c>
      <c r="K239" s="37">
        <f t="shared" si="31"/>
        <v>128783.01961897917</v>
      </c>
      <c r="L239" s="38">
        <f t="shared" si="32"/>
        <v>13522.217059992812</v>
      </c>
      <c r="M239" s="39">
        <f t="shared" si="33"/>
        <v>115260.80255898637</v>
      </c>
      <c r="N239" s="40">
        <f t="shared" si="34"/>
        <v>5795.235882854063</v>
      </c>
      <c r="O239" s="41">
        <f t="shared" si="35"/>
        <v>109465.5666761323</v>
      </c>
    </row>
    <row r="240" spans="1:15" ht="14.25">
      <c r="A240" s="19">
        <v>235</v>
      </c>
      <c r="B240" s="20" t="s">
        <v>266</v>
      </c>
      <c r="C240" s="21" t="s">
        <v>267</v>
      </c>
      <c r="D240" s="28">
        <f t="shared" si="27"/>
        <v>0.0013794802315556104</v>
      </c>
      <c r="E240" s="23">
        <v>7</v>
      </c>
      <c r="F240" s="24">
        <f t="shared" si="28"/>
        <v>0.0039483861405857044</v>
      </c>
      <c r="G240" s="25">
        <v>1705</v>
      </c>
      <c r="H240" s="26">
        <f t="shared" si="29"/>
        <v>0.0003673076798936163</v>
      </c>
      <c r="I240" s="25">
        <v>18777</v>
      </c>
      <c r="J240" s="27">
        <f t="shared" si="30"/>
        <v>0.005695174052034931</v>
      </c>
      <c r="K240" s="37">
        <f t="shared" si="31"/>
        <v>212680.83270794444</v>
      </c>
      <c r="L240" s="38">
        <f t="shared" si="32"/>
        <v>22331.487434334165</v>
      </c>
      <c r="M240" s="39">
        <f t="shared" si="33"/>
        <v>190349.34527361026</v>
      </c>
      <c r="N240" s="40">
        <f t="shared" si="34"/>
        <v>9570.637471857499</v>
      </c>
      <c r="O240" s="41">
        <f t="shared" si="35"/>
        <v>180778.70780175278</v>
      </c>
    </row>
    <row r="241" spans="1:15" ht="14.25">
      <c r="A241" s="19">
        <v>236</v>
      </c>
      <c r="B241" s="20" t="s">
        <v>266</v>
      </c>
      <c r="C241" s="21" t="s">
        <v>268</v>
      </c>
      <c r="D241" s="28">
        <f t="shared" si="27"/>
        <v>0.0007882744180317773</v>
      </c>
      <c r="E241" s="23">
        <v>4</v>
      </c>
      <c r="F241" s="24">
        <f t="shared" si="28"/>
        <v>0.002616818967074396</v>
      </c>
      <c r="G241" s="25">
        <v>1130</v>
      </c>
      <c r="H241" s="26">
        <f t="shared" si="29"/>
        <v>0.00014113675829112435</v>
      </c>
      <c r="I241" s="25">
        <v>7215</v>
      </c>
      <c r="J241" s="27">
        <f t="shared" si="30"/>
        <v>0.003546230143397298</v>
      </c>
      <c r="K241" s="37">
        <f t="shared" si="31"/>
        <v>160730.11371662968</v>
      </c>
      <c r="L241" s="38">
        <f t="shared" si="32"/>
        <v>16876.661940246115</v>
      </c>
      <c r="M241" s="39">
        <f t="shared" si="33"/>
        <v>143853.45177638356</v>
      </c>
      <c r="N241" s="40">
        <f t="shared" si="34"/>
        <v>7232.855117248336</v>
      </c>
      <c r="O241" s="41">
        <f t="shared" si="35"/>
        <v>136620.59665913522</v>
      </c>
    </row>
    <row r="242" spans="1:15" ht="14.25">
      <c r="A242" s="19">
        <v>237</v>
      </c>
      <c r="B242" s="20" t="s">
        <v>266</v>
      </c>
      <c r="C242" s="21" t="s">
        <v>269</v>
      </c>
      <c r="D242" s="28">
        <f t="shared" si="27"/>
        <v>0.0005912058135238331</v>
      </c>
      <c r="E242" s="23">
        <v>3</v>
      </c>
      <c r="F242" s="24">
        <f t="shared" si="28"/>
        <v>0.0009818860549022513</v>
      </c>
      <c r="G242" s="25">
        <v>424</v>
      </c>
      <c r="H242" s="26">
        <f t="shared" si="29"/>
        <v>0.00011899305622798469</v>
      </c>
      <c r="I242" s="25">
        <v>6083</v>
      </c>
      <c r="J242" s="27">
        <f t="shared" si="30"/>
        <v>0.0016920849246540692</v>
      </c>
      <c r="K242" s="37">
        <f t="shared" si="31"/>
        <v>115906.15305351213</v>
      </c>
      <c r="L242" s="38">
        <f t="shared" si="32"/>
        <v>12170.146070618774</v>
      </c>
      <c r="M242" s="39">
        <f t="shared" si="33"/>
        <v>103736.00698289335</v>
      </c>
      <c r="N242" s="40">
        <f t="shared" si="34"/>
        <v>5215.776887408046</v>
      </c>
      <c r="O242" s="41">
        <f t="shared" si="35"/>
        <v>98520.23009548531</v>
      </c>
    </row>
    <row r="243" spans="1:15" ht="14.25">
      <c r="A243" s="19">
        <v>238</v>
      </c>
      <c r="B243" s="20" t="s">
        <v>266</v>
      </c>
      <c r="C243" s="21" t="s">
        <v>270</v>
      </c>
      <c r="D243" s="28">
        <f t="shared" si="27"/>
        <v>0.0005912058135238331</v>
      </c>
      <c r="E243" s="23">
        <v>3</v>
      </c>
      <c r="F243" s="24">
        <f t="shared" si="28"/>
        <v>0.003200392754421961</v>
      </c>
      <c r="G243" s="25">
        <v>1382</v>
      </c>
      <c r="H243" s="26">
        <f t="shared" si="29"/>
        <v>0.00012341397201090835</v>
      </c>
      <c r="I243" s="25">
        <v>6309</v>
      </c>
      <c r="J243" s="27">
        <f t="shared" si="30"/>
        <v>0.0039150125399567024</v>
      </c>
      <c r="K243" s="37">
        <f t="shared" si="31"/>
        <v>169645.42815345328</v>
      </c>
      <c r="L243" s="38">
        <f t="shared" si="32"/>
        <v>17812.769956112592</v>
      </c>
      <c r="M243" s="39">
        <f t="shared" si="33"/>
        <v>151832.65819734067</v>
      </c>
      <c r="N243" s="40">
        <f t="shared" si="34"/>
        <v>7634.044266905397</v>
      </c>
      <c r="O243" s="41">
        <f t="shared" si="35"/>
        <v>144198.61393043527</v>
      </c>
    </row>
    <row r="244" spans="1:15" ht="14.25">
      <c r="A244" s="19">
        <v>239</v>
      </c>
      <c r="B244" s="20" t="s">
        <v>266</v>
      </c>
      <c r="C244" s="21" t="s">
        <v>271</v>
      </c>
      <c r="D244" s="28">
        <f t="shared" si="27"/>
        <v>0.0005912058135238331</v>
      </c>
      <c r="E244" s="23">
        <v>3</v>
      </c>
      <c r="F244" s="24">
        <f t="shared" si="28"/>
        <v>0.0005557845593786329</v>
      </c>
      <c r="G244" s="25">
        <v>240</v>
      </c>
      <c r="H244" s="26">
        <f t="shared" si="29"/>
        <v>8.376266098442059E-05</v>
      </c>
      <c r="I244" s="25">
        <v>4282</v>
      </c>
      <c r="J244" s="27">
        <f t="shared" si="30"/>
        <v>0.0012307530338868866</v>
      </c>
      <c r="K244" s="37">
        <f t="shared" si="31"/>
        <v>104753.45459421548</v>
      </c>
      <c r="L244" s="38">
        <f t="shared" si="32"/>
        <v>10999.112732392625</v>
      </c>
      <c r="M244" s="39">
        <f t="shared" si="33"/>
        <v>93754.34186182286</v>
      </c>
      <c r="N244" s="40">
        <f t="shared" si="34"/>
        <v>4713.905456739696</v>
      </c>
      <c r="O244" s="41">
        <f t="shared" si="35"/>
        <v>89040.43640508315</v>
      </c>
    </row>
    <row r="245" spans="1:15" ht="14.25">
      <c r="A245" s="19">
        <v>240</v>
      </c>
      <c r="B245" s="20" t="s">
        <v>266</v>
      </c>
      <c r="C245" s="21" t="s">
        <v>272</v>
      </c>
      <c r="D245" s="28">
        <f t="shared" si="27"/>
        <v>0.0005912058135238331</v>
      </c>
      <c r="E245" s="23">
        <v>3</v>
      </c>
      <c r="F245" s="24">
        <f t="shared" si="28"/>
        <v>0.000470101106474427</v>
      </c>
      <c r="G245" s="25">
        <v>203</v>
      </c>
      <c r="H245" s="26">
        <f t="shared" si="29"/>
        <v>8.755760639100105E-05</v>
      </c>
      <c r="I245" s="25">
        <v>4476</v>
      </c>
      <c r="J245" s="27">
        <f t="shared" si="30"/>
        <v>0.001148864526389261</v>
      </c>
      <c r="K245" s="37">
        <f t="shared" si="31"/>
        <v>102773.7999254604</v>
      </c>
      <c r="L245" s="38">
        <f t="shared" si="32"/>
        <v>10791.248992173341</v>
      </c>
      <c r="M245" s="39">
        <f t="shared" si="33"/>
        <v>91982.55093328706</v>
      </c>
      <c r="N245" s="40">
        <f t="shared" si="34"/>
        <v>4624.820996645717</v>
      </c>
      <c r="O245" s="41">
        <f t="shared" si="35"/>
        <v>87357.72993664134</v>
      </c>
    </row>
    <row r="246" spans="1:15" ht="14.25">
      <c r="A246" s="19">
        <v>241</v>
      </c>
      <c r="B246" s="20" t="s">
        <v>266</v>
      </c>
      <c r="C246" s="21" t="s">
        <v>273</v>
      </c>
      <c r="D246" s="28">
        <f t="shared" si="27"/>
        <v>0.0005912058135238331</v>
      </c>
      <c r="E246" s="23">
        <v>3</v>
      </c>
      <c r="F246" s="24">
        <f t="shared" si="28"/>
        <v>0.0028298697148362055</v>
      </c>
      <c r="G246" s="25">
        <v>1222</v>
      </c>
      <c r="H246" s="26">
        <f t="shared" si="29"/>
        <v>0.0001375178670528904</v>
      </c>
      <c r="I246" s="25">
        <v>7030</v>
      </c>
      <c r="J246" s="27">
        <f t="shared" si="30"/>
        <v>0.0035585933954129286</v>
      </c>
      <c r="K246" s="37">
        <f t="shared" si="31"/>
        <v>161028.99533410755</v>
      </c>
      <c r="L246" s="38">
        <f t="shared" si="32"/>
        <v>16908.04451008129</v>
      </c>
      <c r="M246" s="39">
        <f t="shared" si="33"/>
        <v>144120.95082402625</v>
      </c>
      <c r="N246" s="40">
        <f t="shared" si="34"/>
        <v>7246.304790034839</v>
      </c>
      <c r="O246" s="41">
        <f t="shared" si="35"/>
        <v>136874.64603399142</v>
      </c>
    </row>
    <row r="247" spans="1:15" ht="14.25">
      <c r="A247" s="19">
        <v>242</v>
      </c>
      <c r="B247" s="20" t="s">
        <v>274</v>
      </c>
      <c r="C247" s="21" t="s">
        <v>275</v>
      </c>
      <c r="D247" s="28">
        <f t="shared" si="27"/>
        <v>0.0037443034856509427</v>
      </c>
      <c r="E247" s="23">
        <v>19</v>
      </c>
      <c r="F247" s="24">
        <f t="shared" si="28"/>
        <v>0.0035477581040336066</v>
      </c>
      <c r="G247" s="25">
        <v>1532</v>
      </c>
      <c r="H247" s="26">
        <f t="shared" si="29"/>
        <v>0.0007472716983339213</v>
      </c>
      <c r="I247" s="25">
        <v>38201</v>
      </c>
      <c r="J247" s="27">
        <f t="shared" si="30"/>
        <v>0.008039333288018471</v>
      </c>
      <c r="K247" s="37">
        <f t="shared" si="31"/>
        <v>269350.8822378465</v>
      </c>
      <c r="L247" s="38">
        <f t="shared" si="32"/>
        <v>28281.84263497388</v>
      </c>
      <c r="M247" s="39">
        <f t="shared" si="33"/>
        <v>241069.03960287262</v>
      </c>
      <c r="N247" s="40">
        <f t="shared" si="34"/>
        <v>12120.789700703092</v>
      </c>
      <c r="O247" s="41">
        <f t="shared" si="35"/>
        <v>228948.2499021695</v>
      </c>
    </row>
    <row r="248" spans="1:15" ht="14.25">
      <c r="A248" s="19">
        <v>243</v>
      </c>
      <c r="B248" s="20" t="s">
        <v>274</v>
      </c>
      <c r="C248" s="21" t="s">
        <v>276</v>
      </c>
      <c r="D248" s="28">
        <f t="shared" si="27"/>
        <v>0.0007882744180317773</v>
      </c>
      <c r="E248" s="23">
        <v>4</v>
      </c>
      <c r="F248" s="24">
        <f t="shared" si="28"/>
        <v>0.0011254637327417316</v>
      </c>
      <c r="G248" s="25">
        <v>486</v>
      </c>
      <c r="H248" s="26">
        <f t="shared" si="29"/>
        <v>0.00016781874558275203</v>
      </c>
      <c r="I248" s="25">
        <v>8579</v>
      </c>
      <c r="J248" s="27">
        <f t="shared" si="30"/>
        <v>0.002081556896356261</v>
      </c>
      <c r="K248" s="37">
        <f t="shared" si="31"/>
        <v>125321.63796941261</v>
      </c>
      <c r="L248" s="38">
        <f t="shared" si="32"/>
        <v>13158.771986788322</v>
      </c>
      <c r="M248" s="39">
        <f t="shared" si="33"/>
        <v>112162.86598262428</v>
      </c>
      <c r="N248" s="40">
        <f t="shared" si="34"/>
        <v>5639.473708623567</v>
      </c>
      <c r="O248" s="41">
        <f t="shared" si="35"/>
        <v>106523.39227400071</v>
      </c>
    </row>
    <row r="249" spans="1:15" ht="14.25">
      <c r="A249" s="19">
        <v>244</v>
      </c>
      <c r="B249" s="20" t="s">
        <v>274</v>
      </c>
      <c r="C249" s="21" t="s">
        <v>277</v>
      </c>
      <c r="D249" s="28">
        <f t="shared" si="27"/>
        <v>0.0005912058135238331</v>
      </c>
      <c r="E249" s="23">
        <v>3</v>
      </c>
      <c r="F249" s="24">
        <f t="shared" si="28"/>
        <v>0.0030753412285617686</v>
      </c>
      <c r="G249" s="25">
        <v>1328</v>
      </c>
      <c r="H249" s="26">
        <f t="shared" si="29"/>
        <v>8.282370541990583E-05</v>
      </c>
      <c r="I249" s="25">
        <v>4234</v>
      </c>
      <c r="J249" s="27">
        <f t="shared" si="30"/>
        <v>0.0037493707475055073</v>
      </c>
      <c r="K249" s="37">
        <f t="shared" si="31"/>
        <v>165641.03782094564</v>
      </c>
      <c r="L249" s="38">
        <f t="shared" si="32"/>
        <v>17392.30897119929</v>
      </c>
      <c r="M249" s="39">
        <f t="shared" si="33"/>
        <v>148248.72884974635</v>
      </c>
      <c r="N249" s="40">
        <f t="shared" si="34"/>
        <v>7453.846701942553</v>
      </c>
      <c r="O249" s="41">
        <f t="shared" si="35"/>
        <v>140794.8821478038</v>
      </c>
    </row>
    <row r="250" spans="1:15" ht="14.25">
      <c r="A250" s="19">
        <v>245</v>
      </c>
      <c r="B250" s="20" t="s">
        <v>274</v>
      </c>
      <c r="C250" s="21" t="s">
        <v>278</v>
      </c>
      <c r="D250" s="28">
        <f t="shared" si="27"/>
        <v>0.0007882744180317773</v>
      </c>
      <c r="E250" s="23">
        <v>4</v>
      </c>
      <c r="F250" s="24">
        <f t="shared" si="28"/>
        <v>0.0010490433558271695</v>
      </c>
      <c r="G250" s="25">
        <v>453</v>
      </c>
      <c r="H250" s="26">
        <f t="shared" si="29"/>
        <v>0.0001245876664665518</v>
      </c>
      <c r="I250" s="25">
        <v>6369</v>
      </c>
      <c r="J250" s="27">
        <f t="shared" si="30"/>
        <v>0.0019619054403254986</v>
      </c>
      <c r="K250" s="37">
        <f t="shared" si="31"/>
        <v>122429.06401986894</v>
      </c>
      <c r="L250" s="38">
        <f t="shared" si="32"/>
        <v>12855.051722086238</v>
      </c>
      <c r="M250" s="39">
        <f t="shared" si="33"/>
        <v>109574.0122977827</v>
      </c>
      <c r="N250" s="40">
        <f t="shared" si="34"/>
        <v>5509.307880894102</v>
      </c>
      <c r="O250" s="41">
        <f t="shared" si="35"/>
        <v>104064.70441688859</v>
      </c>
    </row>
    <row r="251" spans="1:15" ht="14.25">
      <c r="A251" s="19">
        <v>246</v>
      </c>
      <c r="B251" s="20" t="s">
        <v>274</v>
      </c>
      <c r="C251" s="21" t="s">
        <v>279</v>
      </c>
      <c r="D251" s="28">
        <f t="shared" si="27"/>
        <v>0.0005912058135238331</v>
      </c>
      <c r="E251" s="23">
        <v>3</v>
      </c>
      <c r="F251" s="24">
        <f t="shared" si="28"/>
        <v>0.0003519968876064675</v>
      </c>
      <c r="G251" s="25">
        <v>152</v>
      </c>
      <c r="H251" s="26">
        <f t="shared" si="29"/>
        <v>0.0001082146288103257</v>
      </c>
      <c r="I251" s="25">
        <v>5532</v>
      </c>
      <c r="J251" s="27">
        <f t="shared" si="30"/>
        <v>0.0010514173299406263</v>
      </c>
      <c r="K251" s="37">
        <f t="shared" si="31"/>
        <v>100418.01395131464</v>
      </c>
      <c r="L251" s="38">
        <f t="shared" si="32"/>
        <v>10543.891464888036</v>
      </c>
      <c r="M251" s="39">
        <f t="shared" si="33"/>
        <v>89874.12248642661</v>
      </c>
      <c r="N251" s="40">
        <f t="shared" si="34"/>
        <v>4518.810627809159</v>
      </c>
      <c r="O251" s="41">
        <f t="shared" si="35"/>
        <v>85355.31185861744</v>
      </c>
    </row>
    <row r="252" spans="1:15" ht="14.25">
      <c r="A252" s="19">
        <v>247</v>
      </c>
      <c r="B252" s="20" t="s">
        <v>274</v>
      </c>
      <c r="C252" s="21" t="s">
        <v>280</v>
      </c>
      <c r="D252" s="28">
        <f t="shared" si="27"/>
        <v>0.0005912058135238331</v>
      </c>
      <c r="E252" s="23">
        <v>3</v>
      </c>
      <c r="F252" s="24">
        <f t="shared" si="28"/>
        <v>0.0003450495806142346</v>
      </c>
      <c r="G252" s="25">
        <v>149</v>
      </c>
      <c r="H252" s="26">
        <f t="shared" si="29"/>
        <v>0.0001156089038808794</v>
      </c>
      <c r="I252" s="25">
        <v>5910</v>
      </c>
      <c r="J252" s="27">
        <f t="shared" si="30"/>
        <v>0.001051864298018947</v>
      </c>
      <c r="K252" s="37">
        <f t="shared" si="31"/>
        <v>100428.81940460805</v>
      </c>
      <c r="L252" s="38">
        <f t="shared" si="32"/>
        <v>10545.026037483845</v>
      </c>
      <c r="M252" s="39">
        <f t="shared" si="33"/>
        <v>89883.7933671242</v>
      </c>
      <c r="N252" s="40">
        <f t="shared" si="34"/>
        <v>4519.296873207362</v>
      </c>
      <c r="O252" s="41">
        <f t="shared" si="35"/>
        <v>85364.49649391684</v>
      </c>
    </row>
    <row r="253" spans="1:15" ht="14.25">
      <c r="A253" s="19">
        <v>248</v>
      </c>
      <c r="B253" s="20" t="s">
        <v>274</v>
      </c>
      <c r="C253" s="21" t="s">
        <v>281</v>
      </c>
      <c r="D253" s="28">
        <f t="shared" si="27"/>
        <v>0.00039413720901588866</v>
      </c>
      <c r="E253" s="23">
        <v>2</v>
      </c>
      <c r="F253" s="24">
        <f t="shared" si="28"/>
        <v>0.0002501030517203848</v>
      </c>
      <c r="G253" s="25">
        <v>108</v>
      </c>
      <c r="H253" s="26">
        <f t="shared" si="29"/>
        <v>6.913060343739896E-05</v>
      </c>
      <c r="I253" s="25">
        <v>3534</v>
      </c>
      <c r="J253" s="27">
        <f t="shared" si="30"/>
        <v>0.0007133708641736724</v>
      </c>
      <c r="K253" s="37">
        <f t="shared" si="31"/>
        <v>92245.74064139853</v>
      </c>
      <c r="L253" s="38">
        <f t="shared" si="32"/>
        <v>9685.802767346846</v>
      </c>
      <c r="M253" s="39">
        <f t="shared" si="33"/>
        <v>82559.93787405168</v>
      </c>
      <c r="N253" s="40">
        <f t="shared" si="34"/>
        <v>4151.058328862934</v>
      </c>
      <c r="O253" s="41">
        <f t="shared" si="35"/>
        <v>78408.87954518874</v>
      </c>
    </row>
    <row r="254" spans="1:15" ht="14.25">
      <c r="A254" s="19">
        <v>249</v>
      </c>
      <c r="B254" s="20" t="s">
        <v>274</v>
      </c>
      <c r="C254" s="21" t="s">
        <v>282</v>
      </c>
      <c r="D254" s="28">
        <f t="shared" si="27"/>
        <v>0.0007882744180317773</v>
      </c>
      <c r="E254" s="23">
        <v>4</v>
      </c>
      <c r="F254" s="24">
        <f t="shared" si="28"/>
        <v>0.0006947306992232911</v>
      </c>
      <c r="G254" s="25">
        <v>300</v>
      </c>
      <c r="H254" s="26">
        <f t="shared" si="29"/>
        <v>0.0002174073363336876</v>
      </c>
      <c r="I254" s="25">
        <v>11114</v>
      </c>
      <c r="J254" s="27">
        <f t="shared" si="30"/>
        <v>0.001700412453588756</v>
      </c>
      <c r="K254" s="37">
        <f t="shared" si="31"/>
        <v>116107.47106550817</v>
      </c>
      <c r="L254" s="38">
        <f t="shared" si="32"/>
        <v>12191.284461878358</v>
      </c>
      <c r="M254" s="39">
        <f t="shared" si="33"/>
        <v>103916.18660362982</v>
      </c>
      <c r="N254" s="40">
        <f t="shared" si="34"/>
        <v>5224.836197947868</v>
      </c>
      <c r="O254" s="41">
        <f t="shared" si="35"/>
        <v>98691.35040568195</v>
      </c>
    </row>
    <row r="255" spans="1:15" ht="13.5" customHeight="1">
      <c r="A255" s="19">
        <v>250</v>
      </c>
      <c r="B255" s="20" t="s">
        <v>283</v>
      </c>
      <c r="C255" s="21" t="s">
        <v>284</v>
      </c>
      <c r="D255" s="28">
        <f t="shared" si="27"/>
        <v>0.002167754649587388</v>
      </c>
      <c r="E255" s="23">
        <v>11</v>
      </c>
      <c r="F255" s="24">
        <f t="shared" si="28"/>
        <v>0.002732607416944945</v>
      </c>
      <c r="G255" s="25">
        <v>1180</v>
      </c>
      <c r="H255" s="26">
        <f t="shared" si="29"/>
        <v>0.000360598059922188</v>
      </c>
      <c r="I255" s="25">
        <v>18434</v>
      </c>
      <c r="J255" s="27">
        <f t="shared" si="30"/>
        <v>0.005260960126454521</v>
      </c>
      <c r="K255" s="37">
        <f t="shared" si="31"/>
        <v>202183.71105703805</v>
      </c>
      <c r="L255" s="38">
        <f t="shared" si="32"/>
        <v>21229.289660988994</v>
      </c>
      <c r="M255" s="39">
        <f t="shared" si="33"/>
        <v>180954.42139604906</v>
      </c>
      <c r="N255" s="40">
        <f t="shared" si="34"/>
        <v>9098.266997566712</v>
      </c>
      <c r="O255" s="41">
        <f t="shared" si="35"/>
        <v>171856.15439848232</v>
      </c>
    </row>
    <row r="256" spans="1:15" ht="12" customHeight="1">
      <c r="A256" s="19">
        <v>251</v>
      </c>
      <c r="B256" s="20" t="s">
        <v>283</v>
      </c>
      <c r="C256" s="21" t="s">
        <v>285</v>
      </c>
      <c r="D256" s="28">
        <f t="shared" si="27"/>
        <v>0.0005912058135238331</v>
      </c>
      <c r="E256" s="23">
        <v>3</v>
      </c>
      <c r="F256" s="24">
        <f t="shared" si="28"/>
        <v>0.0009517810579359087</v>
      </c>
      <c r="G256" s="25">
        <v>411</v>
      </c>
      <c r="H256" s="26">
        <f t="shared" si="29"/>
        <v>0.00012143825301057519</v>
      </c>
      <c r="I256" s="25">
        <v>6208</v>
      </c>
      <c r="J256" s="27">
        <f t="shared" si="30"/>
        <v>0.0016644251244703168</v>
      </c>
      <c r="K256" s="37">
        <f t="shared" si="31"/>
        <v>115237.4773840699</v>
      </c>
      <c r="L256" s="38">
        <f t="shared" si="32"/>
        <v>12099.93512532734</v>
      </c>
      <c r="M256" s="39">
        <f t="shared" si="33"/>
        <v>103137.54225874257</v>
      </c>
      <c r="N256" s="40">
        <f t="shared" si="34"/>
        <v>5185.686482283146</v>
      </c>
      <c r="O256" s="41">
        <f t="shared" si="35"/>
        <v>97951.85577645942</v>
      </c>
    </row>
    <row r="257" spans="1:15" ht="14.25">
      <c r="A257" s="19">
        <v>252</v>
      </c>
      <c r="B257" s="20" t="s">
        <v>283</v>
      </c>
      <c r="C257" s="21" t="s">
        <v>286</v>
      </c>
      <c r="D257" s="28">
        <f t="shared" si="27"/>
        <v>0.00039413720901588866</v>
      </c>
      <c r="E257" s="23">
        <v>2</v>
      </c>
      <c r="F257" s="24">
        <f t="shared" si="28"/>
        <v>0.00032420765963753586</v>
      </c>
      <c r="G257" s="25">
        <v>140</v>
      </c>
      <c r="H257" s="26">
        <f t="shared" si="29"/>
        <v>7.666180952777774E-05</v>
      </c>
      <c r="I257" s="25">
        <v>3919</v>
      </c>
      <c r="J257" s="27">
        <f t="shared" si="30"/>
        <v>0.0007950066781812022</v>
      </c>
      <c r="K257" s="37">
        <f t="shared" si="31"/>
        <v>94219.28644503056</v>
      </c>
      <c r="L257" s="38">
        <f t="shared" si="32"/>
        <v>9893.025076728209</v>
      </c>
      <c r="M257" s="39">
        <f t="shared" si="33"/>
        <v>84326.26136830235</v>
      </c>
      <c r="N257" s="40">
        <f t="shared" si="34"/>
        <v>4239.867890026375</v>
      </c>
      <c r="O257" s="41">
        <f t="shared" si="35"/>
        <v>80086.39347827598</v>
      </c>
    </row>
    <row r="258" spans="1:15" ht="14.25">
      <c r="A258" s="19">
        <v>253</v>
      </c>
      <c r="B258" s="20" t="s">
        <v>283</v>
      </c>
      <c r="C258" s="21" t="s">
        <v>287</v>
      </c>
      <c r="D258" s="28">
        <f t="shared" si="27"/>
        <v>0.00039413720901588866</v>
      </c>
      <c r="E258" s="23">
        <v>2</v>
      </c>
      <c r="F258" s="24">
        <f t="shared" si="28"/>
        <v>0.00015284075382912405</v>
      </c>
      <c r="G258" s="25">
        <v>66</v>
      </c>
      <c r="H258" s="26">
        <f t="shared" si="29"/>
        <v>4.951034445389269E-05</v>
      </c>
      <c r="I258" s="25">
        <v>2531</v>
      </c>
      <c r="J258" s="27">
        <f t="shared" si="30"/>
        <v>0.0005964883072989055</v>
      </c>
      <c r="K258" s="37">
        <f t="shared" si="31"/>
        <v>89420.10482895104</v>
      </c>
      <c r="L258" s="38">
        <f t="shared" si="32"/>
        <v>9389.111007039859</v>
      </c>
      <c r="M258" s="39">
        <f t="shared" si="33"/>
        <v>80030.99382191118</v>
      </c>
      <c r="N258" s="40">
        <f t="shared" si="34"/>
        <v>4023.9047173027966</v>
      </c>
      <c r="O258" s="41">
        <f t="shared" si="35"/>
        <v>76007.08910460839</v>
      </c>
    </row>
    <row r="259" spans="1:15" ht="14.25">
      <c r="A259" s="19">
        <v>254</v>
      </c>
      <c r="B259" s="20" t="s">
        <v>283</v>
      </c>
      <c r="C259" s="21" t="s">
        <v>288</v>
      </c>
      <c r="D259" s="28">
        <f t="shared" si="27"/>
        <v>0.0005912058135238331</v>
      </c>
      <c r="E259" s="23">
        <v>3</v>
      </c>
      <c r="F259" s="24">
        <f t="shared" si="28"/>
        <v>0.0004214699575287966</v>
      </c>
      <c r="G259" s="25">
        <v>182</v>
      </c>
      <c r="H259" s="26">
        <f t="shared" si="29"/>
        <v>0.00010029219123473244</v>
      </c>
      <c r="I259" s="25">
        <v>5127</v>
      </c>
      <c r="J259" s="27">
        <f t="shared" si="30"/>
        <v>0.001112967962287362</v>
      </c>
      <c r="K259" s="37">
        <f t="shared" si="31"/>
        <v>101906.00048829698</v>
      </c>
      <c r="L259" s="38">
        <f t="shared" si="32"/>
        <v>10700.130051271182</v>
      </c>
      <c r="M259" s="39">
        <f t="shared" si="33"/>
        <v>91205.87043702579</v>
      </c>
      <c r="N259" s="40">
        <f t="shared" si="34"/>
        <v>4585.770021973364</v>
      </c>
      <c r="O259" s="41">
        <f t="shared" si="35"/>
        <v>86620.10041505242</v>
      </c>
    </row>
    <row r="260" spans="1:15" ht="14.25">
      <c r="A260" s="19">
        <v>255</v>
      </c>
      <c r="B260" s="20" t="s">
        <v>283</v>
      </c>
      <c r="C260" s="21" t="s">
        <v>289</v>
      </c>
      <c r="D260" s="28">
        <f t="shared" si="27"/>
        <v>0.0005912058135238331</v>
      </c>
      <c r="E260" s="23">
        <v>3</v>
      </c>
      <c r="F260" s="24">
        <f t="shared" si="28"/>
        <v>0.0005141007174252354</v>
      </c>
      <c r="G260" s="25">
        <v>222</v>
      </c>
      <c r="H260" s="26">
        <f t="shared" si="29"/>
        <v>0.00013270571978475228</v>
      </c>
      <c r="I260" s="25">
        <v>6784</v>
      </c>
      <c r="J260" s="27">
        <f t="shared" si="30"/>
        <v>0.0012380122507338208</v>
      </c>
      <c r="K260" s="37">
        <f t="shared" si="31"/>
        <v>104928.94616149011</v>
      </c>
      <c r="L260" s="38">
        <f t="shared" si="32"/>
        <v>11017.53934695646</v>
      </c>
      <c r="M260" s="39">
        <f t="shared" si="33"/>
        <v>93911.40681453365</v>
      </c>
      <c r="N260" s="40">
        <f t="shared" si="34"/>
        <v>4721.802577267054</v>
      </c>
      <c r="O260" s="41">
        <f t="shared" si="35"/>
        <v>89189.60423726658</v>
      </c>
    </row>
    <row r="261" spans="1:15" ht="14.25">
      <c r="A261" s="19">
        <v>256</v>
      </c>
      <c r="B261" s="20" t="s">
        <v>283</v>
      </c>
      <c r="C261" s="21" t="s">
        <v>290</v>
      </c>
      <c r="D261" s="28">
        <f t="shared" si="27"/>
        <v>0.00039413720901588866</v>
      </c>
      <c r="E261" s="23">
        <v>2</v>
      </c>
      <c r="F261" s="24">
        <f t="shared" si="28"/>
        <v>0.0006715730092491814</v>
      </c>
      <c r="G261" s="25">
        <v>290</v>
      </c>
      <c r="H261" s="26">
        <f t="shared" si="29"/>
        <v>0.0001150416182273184</v>
      </c>
      <c r="I261" s="25">
        <v>5881</v>
      </c>
      <c r="J261" s="27">
        <f t="shared" si="30"/>
        <v>0.0011807518364923884</v>
      </c>
      <c r="K261" s="37">
        <f t="shared" si="31"/>
        <v>103544.67564720349</v>
      </c>
      <c r="L261" s="38">
        <f t="shared" si="32"/>
        <v>10872.190942956366</v>
      </c>
      <c r="M261" s="39">
        <f t="shared" si="33"/>
        <v>92672.48470424712</v>
      </c>
      <c r="N261" s="40">
        <f t="shared" si="34"/>
        <v>4659.510404124157</v>
      </c>
      <c r="O261" s="41">
        <f t="shared" si="35"/>
        <v>88012.97430012297</v>
      </c>
    </row>
    <row r="262" spans="1:15" ht="14.25">
      <c r="A262" s="19">
        <v>257</v>
      </c>
      <c r="B262" s="20" t="s">
        <v>283</v>
      </c>
      <c r="C262" s="21" t="s">
        <v>291</v>
      </c>
      <c r="D262" s="28">
        <f t="shared" si="27"/>
        <v>0.00039413720901588866</v>
      </c>
      <c r="E262" s="23">
        <v>2</v>
      </c>
      <c r="F262" s="24">
        <f t="shared" si="28"/>
        <v>0.0003033657386608371</v>
      </c>
      <c r="G262" s="25">
        <v>131</v>
      </c>
      <c r="H262" s="26">
        <f t="shared" si="29"/>
        <v>7.902876001332535E-05</v>
      </c>
      <c r="I262" s="25">
        <v>4040</v>
      </c>
      <c r="J262" s="27">
        <f t="shared" si="30"/>
        <v>0.0007765317076900511</v>
      </c>
      <c r="K262" s="37">
        <f t="shared" si="31"/>
        <v>93772.65403340699</v>
      </c>
      <c r="L262" s="38">
        <f t="shared" si="32"/>
        <v>9846.128673507734</v>
      </c>
      <c r="M262" s="39">
        <f t="shared" si="33"/>
        <v>83926.52535989926</v>
      </c>
      <c r="N262" s="40">
        <f t="shared" si="34"/>
        <v>4219.769431503314</v>
      </c>
      <c r="O262" s="41">
        <f t="shared" si="35"/>
        <v>79706.75592839594</v>
      </c>
    </row>
    <row r="263" spans="1:15" ht="14.25">
      <c r="A263" s="19">
        <v>258</v>
      </c>
      <c r="B263" s="20" t="s">
        <v>283</v>
      </c>
      <c r="C263" s="21" t="s">
        <v>292</v>
      </c>
      <c r="D263" s="28">
        <f aca="true" t="shared" si="36" ref="D263:D326">(0.4*E263)/2029.75</f>
        <v>0.00039413720901588866</v>
      </c>
      <c r="E263" s="23">
        <v>2</v>
      </c>
      <c r="F263" s="24">
        <f aca="true" t="shared" si="37" ref="F263:F326">(0.5*G263)/215911</f>
        <v>5.7894224935274256E-05</v>
      </c>
      <c r="G263" s="25">
        <v>25</v>
      </c>
      <c r="H263" s="26">
        <f aca="true" t="shared" si="38" ref="H263:H326">(0.1*I263)/5112063</f>
        <v>8.990499530228795E-05</v>
      </c>
      <c r="I263" s="25">
        <v>4596</v>
      </c>
      <c r="J263" s="27">
        <f aca="true" t="shared" si="39" ref="J263:J326">D263+F263+H263</f>
        <v>0.0005419364292534508</v>
      </c>
      <c r="K263" s="37">
        <f aca="true" t="shared" si="40" ref="K263:K326">(0.98*50000000-331*75000)*J263+75000</f>
        <v>88101.31317720217</v>
      </c>
      <c r="L263" s="38">
        <f aca="true" t="shared" si="41" ref="L263:L326">K263*10.5%</f>
        <v>9250.637883606229</v>
      </c>
      <c r="M263" s="39">
        <f aca="true" t="shared" si="42" ref="M263:M326">K263-L263</f>
        <v>78850.67529359594</v>
      </c>
      <c r="N263" s="40">
        <f aca="true" t="shared" si="43" ref="N263:N326">K263*4.5%</f>
        <v>3964.5590929740974</v>
      </c>
      <c r="O263" s="41">
        <f aca="true" t="shared" si="44" ref="O263:O326">K263*85%</f>
        <v>74886.11620062185</v>
      </c>
    </row>
    <row r="264" spans="1:15" ht="14.25">
      <c r="A264" s="19">
        <v>259</v>
      </c>
      <c r="B264" s="20" t="s">
        <v>293</v>
      </c>
      <c r="C264" s="21" t="s">
        <v>294</v>
      </c>
      <c r="D264" s="28">
        <f t="shared" si="36"/>
        <v>0.0017736174405714989</v>
      </c>
      <c r="E264" s="23">
        <v>9</v>
      </c>
      <c r="F264" s="24">
        <f t="shared" si="37"/>
        <v>0.007178883891974008</v>
      </c>
      <c r="G264" s="25">
        <v>3100</v>
      </c>
      <c r="H264" s="26">
        <f t="shared" si="38"/>
        <v>0.0003792989249154402</v>
      </c>
      <c r="I264" s="25">
        <v>19390</v>
      </c>
      <c r="J264" s="27">
        <f t="shared" si="39"/>
        <v>0.009331800257460946</v>
      </c>
      <c r="K264" s="37">
        <f t="shared" si="40"/>
        <v>300596.27122411836</v>
      </c>
      <c r="L264" s="38">
        <f t="shared" si="41"/>
        <v>31562.608478532427</v>
      </c>
      <c r="M264" s="39">
        <f t="shared" si="42"/>
        <v>269033.66274558596</v>
      </c>
      <c r="N264" s="40">
        <f t="shared" si="43"/>
        <v>13526.832205085326</v>
      </c>
      <c r="O264" s="41">
        <f t="shared" si="44"/>
        <v>255506.8305405006</v>
      </c>
    </row>
    <row r="265" spans="1:15" ht="14.25">
      <c r="A265" s="19">
        <v>260</v>
      </c>
      <c r="B265" s="20" t="s">
        <v>293</v>
      </c>
      <c r="C265" s="21" t="s">
        <v>295</v>
      </c>
      <c r="D265" s="28">
        <f t="shared" si="36"/>
        <v>0.0005912058135238331</v>
      </c>
      <c r="E265" s="23">
        <v>3</v>
      </c>
      <c r="F265" s="24">
        <f t="shared" si="37"/>
        <v>0.002883132401776658</v>
      </c>
      <c r="G265" s="25">
        <v>1245</v>
      </c>
      <c r="H265" s="26">
        <f t="shared" si="38"/>
        <v>0.00012214246968396126</v>
      </c>
      <c r="I265" s="25">
        <v>6244</v>
      </c>
      <c r="J265" s="27">
        <f t="shared" si="39"/>
        <v>0.0035964806849844524</v>
      </c>
      <c r="K265" s="37">
        <f t="shared" si="40"/>
        <v>161944.92055949912</v>
      </c>
      <c r="L265" s="38">
        <f t="shared" si="41"/>
        <v>17004.216658747406</v>
      </c>
      <c r="M265" s="39">
        <f t="shared" si="42"/>
        <v>144940.70390075172</v>
      </c>
      <c r="N265" s="40">
        <f t="shared" si="43"/>
        <v>7287.5214251774605</v>
      </c>
      <c r="O265" s="41">
        <f t="shared" si="44"/>
        <v>137653.18247557426</v>
      </c>
    </row>
    <row r="266" spans="1:15" ht="14.25">
      <c r="A266" s="19">
        <v>261</v>
      </c>
      <c r="B266" s="20" t="s">
        <v>293</v>
      </c>
      <c r="C266" s="21" t="s">
        <v>296</v>
      </c>
      <c r="D266" s="28">
        <f t="shared" si="36"/>
        <v>0.00039413720901588866</v>
      </c>
      <c r="E266" s="23">
        <v>2</v>
      </c>
      <c r="F266" s="24">
        <f t="shared" si="37"/>
        <v>0.0029873420066601516</v>
      </c>
      <c r="G266" s="25">
        <v>1290</v>
      </c>
      <c r="H266" s="26">
        <f t="shared" si="38"/>
        <v>9.89620041850032E-05</v>
      </c>
      <c r="I266" s="25">
        <v>5059</v>
      </c>
      <c r="J266" s="27">
        <f t="shared" si="39"/>
        <v>0.0034804412198610434</v>
      </c>
      <c r="K266" s="37">
        <f t="shared" si="40"/>
        <v>159139.66649014072</v>
      </c>
      <c r="L266" s="38">
        <f t="shared" si="41"/>
        <v>16709.664981464775</v>
      </c>
      <c r="M266" s="39">
        <f t="shared" si="42"/>
        <v>142430.00150867595</v>
      </c>
      <c r="N266" s="40">
        <f t="shared" si="43"/>
        <v>7161.284992056332</v>
      </c>
      <c r="O266" s="41">
        <f t="shared" si="44"/>
        <v>135268.7165166196</v>
      </c>
    </row>
    <row r="267" spans="1:15" ht="14.25">
      <c r="A267" s="19">
        <v>262</v>
      </c>
      <c r="B267" s="20" t="s">
        <v>293</v>
      </c>
      <c r="C267" s="21" t="s">
        <v>297</v>
      </c>
      <c r="D267" s="28">
        <f t="shared" si="36"/>
        <v>0.00039413720901588866</v>
      </c>
      <c r="E267" s="23">
        <v>2</v>
      </c>
      <c r="F267" s="24">
        <f t="shared" si="37"/>
        <v>0.0036218627119507575</v>
      </c>
      <c r="G267" s="25">
        <v>1564</v>
      </c>
      <c r="H267" s="26">
        <f t="shared" si="38"/>
        <v>7.443179006205519E-05</v>
      </c>
      <c r="I267" s="25">
        <v>3805</v>
      </c>
      <c r="J267" s="27">
        <f t="shared" si="39"/>
        <v>0.0040904317110287015</v>
      </c>
      <c r="K267" s="37">
        <f t="shared" si="40"/>
        <v>173886.18661411887</v>
      </c>
      <c r="L267" s="38">
        <f t="shared" si="41"/>
        <v>18258.04959448248</v>
      </c>
      <c r="M267" s="39">
        <f t="shared" si="42"/>
        <v>155628.1370196364</v>
      </c>
      <c r="N267" s="40">
        <f t="shared" si="43"/>
        <v>7824.878397635349</v>
      </c>
      <c r="O267" s="41">
        <f t="shared" si="44"/>
        <v>147803.25862200104</v>
      </c>
    </row>
    <row r="268" spans="1:15" ht="14.25">
      <c r="A268" s="19">
        <v>263</v>
      </c>
      <c r="B268" s="20" t="s">
        <v>293</v>
      </c>
      <c r="C268" s="21" t="s">
        <v>298</v>
      </c>
      <c r="D268" s="28">
        <f t="shared" si="36"/>
        <v>0.00039413720901588866</v>
      </c>
      <c r="E268" s="23">
        <v>2</v>
      </c>
      <c r="F268" s="24">
        <f t="shared" si="37"/>
        <v>0.002026297872734599</v>
      </c>
      <c r="G268" s="25">
        <v>875</v>
      </c>
      <c r="H268" s="26">
        <f t="shared" si="38"/>
        <v>0.00011195088949412401</v>
      </c>
      <c r="I268" s="25">
        <v>5723</v>
      </c>
      <c r="J268" s="27">
        <f t="shared" si="39"/>
        <v>0.0025323859712446115</v>
      </c>
      <c r="K268" s="37">
        <f t="shared" si="40"/>
        <v>136220.4308548385</v>
      </c>
      <c r="L268" s="38">
        <f t="shared" si="41"/>
        <v>14303.145239758041</v>
      </c>
      <c r="M268" s="39">
        <f t="shared" si="42"/>
        <v>121917.28561508044</v>
      </c>
      <c r="N268" s="40">
        <f t="shared" si="43"/>
        <v>6129.919388467732</v>
      </c>
      <c r="O268" s="41">
        <f t="shared" si="44"/>
        <v>115787.3662266127</v>
      </c>
    </row>
    <row r="269" spans="1:15" ht="14.25" customHeight="1">
      <c r="A269" s="19">
        <v>264</v>
      </c>
      <c r="B269" s="63" t="s">
        <v>299</v>
      </c>
      <c r="C269" s="64"/>
      <c r="D269" s="28">
        <f t="shared" si="36"/>
        <v>0.005517920926222442</v>
      </c>
      <c r="E269" s="23">
        <v>28</v>
      </c>
      <c r="F269" s="24">
        <f t="shared" si="37"/>
        <v>0.001088411428783156</v>
      </c>
      <c r="G269" s="25">
        <v>470</v>
      </c>
      <c r="H269" s="26">
        <f t="shared" si="38"/>
        <v>0.002096942076026841</v>
      </c>
      <c r="I269" s="25">
        <v>107197</v>
      </c>
      <c r="J269" s="27">
        <f t="shared" si="39"/>
        <v>0.00870327443103244</v>
      </c>
      <c r="K269" s="69">
        <v>6328567.76</v>
      </c>
      <c r="L269" s="72">
        <v>664499.61</v>
      </c>
      <c r="M269" s="49">
        <v>5664068.15</v>
      </c>
      <c r="N269" s="55">
        <f t="shared" si="43"/>
        <v>284785.54919999995</v>
      </c>
      <c r="O269" s="56">
        <f t="shared" si="44"/>
        <v>5379282.596</v>
      </c>
    </row>
    <row r="270" spans="1:15" ht="14.25" customHeight="1">
      <c r="A270" s="19">
        <v>265</v>
      </c>
      <c r="B270" s="65"/>
      <c r="C270" s="66"/>
      <c r="D270" s="28">
        <f t="shared" si="36"/>
        <v>0.002758960463111221</v>
      </c>
      <c r="E270" s="23">
        <v>14</v>
      </c>
      <c r="F270" s="24">
        <f t="shared" si="37"/>
        <v>0.001324619866519075</v>
      </c>
      <c r="G270" s="25">
        <v>572</v>
      </c>
      <c r="H270" s="26">
        <f t="shared" si="38"/>
        <v>0.0015062216565014947</v>
      </c>
      <c r="I270" s="25">
        <v>76999</v>
      </c>
      <c r="J270" s="27">
        <f t="shared" si="39"/>
        <v>0.005589801986131791</v>
      </c>
      <c r="K270" s="70"/>
      <c r="L270" s="73"/>
      <c r="M270" s="50"/>
      <c r="N270" s="55"/>
      <c r="O270" s="56"/>
    </row>
    <row r="271" spans="1:15" ht="14.25" customHeight="1">
      <c r="A271" s="19">
        <v>266</v>
      </c>
      <c r="B271" s="65"/>
      <c r="C271" s="66"/>
      <c r="D271" s="28">
        <f t="shared" si="36"/>
        <v>0.009656361620889273</v>
      </c>
      <c r="E271" s="23">
        <v>49</v>
      </c>
      <c r="F271" s="24">
        <f t="shared" si="37"/>
        <v>0.005699107502628398</v>
      </c>
      <c r="G271" s="25">
        <v>2461</v>
      </c>
      <c r="H271" s="26">
        <f t="shared" si="38"/>
        <v>0.002646817928495795</v>
      </c>
      <c r="I271" s="25">
        <v>135307</v>
      </c>
      <c r="J271" s="27">
        <f t="shared" si="39"/>
        <v>0.01800228705201347</v>
      </c>
      <c r="K271" s="70"/>
      <c r="L271" s="73"/>
      <c r="M271" s="50"/>
      <c r="N271" s="55"/>
      <c r="O271" s="56"/>
    </row>
    <row r="272" spans="1:15" ht="14.25" customHeight="1">
      <c r="A272" s="19">
        <v>267</v>
      </c>
      <c r="B272" s="65"/>
      <c r="C272" s="66"/>
      <c r="D272" s="28">
        <f t="shared" si="36"/>
        <v>0.012021184874984605</v>
      </c>
      <c r="E272" s="23">
        <v>61</v>
      </c>
      <c r="F272" s="24">
        <f t="shared" si="37"/>
        <v>0.010638642774105997</v>
      </c>
      <c r="G272" s="25">
        <v>4594</v>
      </c>
      <c r="H272" s="26">
        <f t="shared" si="38"/>
        <v>0.004438736377075166</v>
      </c>
      <c r="I272" s="25">
        <v>226911</v>
      </c>
      <c r="J272" s="27">
        <f t="shared" si="39"/>
        <v>0.027098564026165766</v>
      </c>
      <c r="K272" s="70"/>
      <c r="L272" s="73"/>
      <c r="M272" s="50"/>
      <c r="N272" s="55"/>
      <c r="O272" s="56"/>
    </row>
    <row r="273" spans="1:15" ht="14.25" customHeight="1">
      <c r="A273" s="19">
        <v>268</v>
      </c>
      <c r="B273" s="65"/>
      <c r="C273" s="66"/>
      <c r="D273" s="28">
        <f t="shared" si="36"/>
        <v>0.005616455228476413</v>
      </c>
      <c r="E273" s="23">
        <v>28.5</v>
      </c>
      <c r="F273" s="24">
        <f t="shared" si="37"/>
        <v>0.0014751448513507881</v>
      </c>
      <c r="G273" s="25">
        <v>637</v>
      </c>
      <c r="H273" s="26">
        <f t="shared" si="38"/>
        <v>0.0017926813499755385</v>
      </c>
      <c r="I273" s="25">
        <v>91643</v>
      </c>
      <c r="J273" s="27">
        <f t="shared" si="39"/>
        <v>0.00888428142980274</v>
      </c>
      <c r="K273" s="70"/>
      <c r="L273" s="73"/>
      <c r="M273" s="50"/>
      <c r="N273" s="55"/>
      <c r="O273" s="56"/>
    </row>
    <row r="274" spans="1:15" ht="24.75" customHeight="1">
      <c r="A274" s="19">
        <v>269</v>
      </c>
      <c r="B274" s="65"/>
      <c r="C274" s="66"/>
      <c r="D274" s="28">
        <f t="shared" si="36"/>
        <v>0.01320359650203227</v>
      </c>
      <c r="E274" s="23">
        <v>67</v>
      </c>
      <c r="F274" s="24">
        <f t="shared" si="37"/>
        <v>0.008058876110990177</v>
      </c>
      <c r="G274" s="25">
        <v>3480</v>
      </c>
      <c r="H274" s="26">
        <f t="shared" si="38"/>
        <v>0.0036203974794520337</v>
      </c>
      <c r="I274" s="25">
        <v>185077</v>
      </c>
      <c r="J274" s="27">
        <f t="shared" si="39"/>
        <v>0.02488287009247448</v>
      </c>
      <c r="K274" s="70"/>
      <c r="L274" s="73"/>
      <c r="M274" s="50"/>
      <c r="N274" s="55"/>
      <c r="O274" s="56"/>
    </row>
    <row r="275" spans="1:15" ht="15" customHeight="1">
      <c r="A275" s="19">
        <v>270</v>
      </c>
      <c r="B275" s="65"/>
      <c r="C275" s="66"/>
      <c r="D275" s="28">
        <f t="shared" si="36"/>
        <v>0.007882744180317773</v>
      </c>
      <c r="E275" s="23">
        <v>40</v>
      </c>
      <c r="F275" s="24">
        <f t="shared" si="37"/>
        <v>0.005402689070959794</v>
      </c>
      <c r="G275" s="25">
        <v>2333</v>
      </c>
      <c r="H275" s="26">
        <f t="shared" si="38"/>
        <v>0.0014320441669048289</v>
      </c>
      <c r="I275" s="25">
        <v>73207</v>
      </c>
      <c r="J275" s="27">
        <f t="shared" si="39"/>
        <v>0.014717477418182396</v>
      </c>
      <c r="K275" s="70"/>
      <c r="L275" s="73"/>
      <c r="M275" s="50"/>
      <c r="N275" s="55"/>
      <c r="O275" s="56"/>
    </row>
    <row r="276" spans="1:15" ht="16.5" customHeight="1">
      <c r="A276" s="19">
        <v>271</v>
      </c>
      <c r="B276" s="65"/>
      <c r="C276" s="66"/>
      <c r="D276" s="28">
        <f t="shared" si="36"/>
        <v>0.0017736174405714989</v>
      </c>
      <c r="E276" s="23">
        <v>9</v>
      </c>
      <c r="F276" s="24">
        <f t="shared" si="37"/>
        <v>0.000470101106474427</v>
      </c>
      <c r="G276" s="25">
        <v>203</v>
      </c>
      <c r="H276" s="26">
        <f t="shared" si="38"/>
        <v>0.00044381299682730833</v>
      </c>
      <c r="I276" s="25">
        <v>22688</v>
      </c>
      <c r="J276" s="27">
        <f t="shared" si="39"/>
        <v>0.002687531543873234</v>
      </c>
      <c r="K276" s="70"/>
      <c r="L276" s="73"/>
      <c r="M276" s="50"/>
      <c r="N276" s="55"/>
      <c r="O276" s="56"/>
    </row>
    <row r="277" spans="1:15" ht="18.75" customHeight="1">
      <c r="A277" s="19">
        <v>272</v>
      </c>
      <c r="B277" s="65"/>
      <c r="C277" s="66"/>
      <c r="D277" s="28">
        <f t="shared" si="36"/>
        <v>0.011035841852444883</v>
      </c>
      <c r="E277" s="23">
        <v>56</v>
      </c>
      <c r="F277" s="24">
        <f t="shared" si="37"/>
        <v>0.0031262881465048097</v>
      </c>
      <c r="G277" s="25">
        <v>1350</v>
      </c>
      <c r="H277" s="26">
        <f t="shared" si="38"/>
        <v>0.0026272367926608105</v>
      </c>
      <c r="I277" s="25">
        <v>134306</v>
      </c>
      <c r="J277" s="27">
        <f t="shared" si="39"/>
        <v>0.016789366791610503</v>
      </c>
      <c r="K277" s="70"/>
      <c r="L277" s="73"/>
      <c r="M277" s="50"/>
      <c r="N277" s="55"/>
      <c r="O277" s="56"/>
    </row>
    <row r="278" spans="1:15" ht="14.25" customHeight="1">
      <c r="A278" s="19">
        <v>273</v>
      </c>
      <c r="B278" s="65"/>
      <c r="C278" s="66"/>
      <c r="D278" s="28">
        <f t="shared" si="36"/>
        <v>0.009656361620889273</v>
      </c>
      <c r="E278" s="23">
        <v>49</v>
      </c>
      <c r="F278" s="24">
        <f t="shared" si="37"/>
        <v>0.003357865046245907</v>
      </c>
      <c r="G278" s="25">
        <v>1450</v>
      </c>
      <c r="H278" s="26">
        <f t="shared" si="38"/>
        <v>0.002403569752563691</v>
      </c>
      <c r="I278" s="25">
        <v>122872</v>
      </c>
      <c r="J278" s="27">
        <f t="shared" si="39"/>
        <v>0.015417796419698872</v>
      </c>
      <c r="K278" s="70"/>
      <c r="L278" s="73"/>
      <c r="M278" s="50"/>
      <c r="N278" s="55"/>
      <c r="O278" s="56"/>
    </row>
    <row r="279" spans="1:15" ht="14.25" customHeight="1">
      <c r="A279" s="19">
        <v>274</v>
      </c>
      <c r="B279" s="65"/>
      <c r="C279" s="66"/>
      <c r="D279" s="28">
        <f t="shared" si="36"/>
        <v>0.0035472348811429978</v>
      </c>
      <c r="E279" s="23">
        <v>18</v>
      </c>
      <c r="F279" s="24">
        <f t="shared" si="37"/>
        <v>0.0020471397937112975</v>
      </c>
      <c r="G279" s="25">
        <v>884</v>
      </c>
      <c r="H279" s="26">
        <f t="shared" si="38"/>
        <v>0.0009249690389183388</v>
      </c>
      <c r="I279" s="25">
        <v>47285</v>
      </c>
      <c r="J279" s="27">
        <f t="shared" si="39"/>
        <v>0.006519343713772633</v>
      </c>
      <c r="K279" s="70"/>
      <c r="L279" s="73"/>
      <c r="M279" s="50"/>
      <c r="N279" s="55"/>
      <c r="O279" s="56"/>
    </row>
    <row r="280" spans="1:15" ht="14.25" customHeight="1">
      <c r="A280" s="19">
        <v>275</v>
      </c>
      <c r="B280" s="65"/>
      <c r="C280" s="66"/>
      <c r="D280" s="28">
        <f t="shared" si="36"/>
        <v>0.007882744180317773</v>
      </c>
      <c r="E280" s="23">
        <v>40</v>
      </c>
      <c r="F280" s="24">
        <f t="shared" si="37"/>
        <v>0.0017831421280064472</v>
      </c>
      <c r="G280" s="25">
        <v>770</v>
      </c>
      <c r="H280" s="26">
        <f t="shared" si="38"/>
        <v>0.0028155951912173225</v>
      </c>
      <c r="I280" s="25">
        <v>143935</v>
      </c>
      <c r="J280" s="27">
        <f t="shared" si="39"/>
        <v>0.012481481499541543</v>
      </c>
      <c r="K280" s="70"/>
      <c r="L280" s="73"/>
      <c r="M280" s="50"/>
      <c r="N280" s="55"/>
      <c r="O280" s="56"/>
    </row>
    <row r="281" spans="1:15" ht="14.25" customHeight="1">
      <c r="A281" s="19">
        <v>276</v>
      </c>
      <c r="B281" s="65"/>
      <c r="C281" s="66"/>
      <c r="D281" s="28">
        <f t="shared" si="36"/>
        <v>0.0036950363345239563</v>
      </c>
      <c r="E281" s="23">
        <v>18.75</v>
      </c>
      <c r="F281" s="24">
        <f t="shared" si="37"/>
        <v>0.0016858798301151864</v>
      </c>
      <c r="G281" s="25">
        <v>728</v>
      </c>
      <c r="H281" s="26">
        <f t="shared" si="38"/>
        <v>0.0012929026891882985</v>
      </c>
      <c r="I281" s="25">
        <v>66094</v>
      </c>
      <c r="J281" s="27">
        <f t="shared" si="39"/>
        <v>0.006673818853827442</v>
      </c>
      <c r="K281" s="70"/>
      <c r="L281" s="73"/>
      <c r="M281" s="50"/>
      <c r="N281" s="55"/>
      <c r="O281" s="56"/>
    </row>
    <row r="282" spans="1:15" ht="14.25" customHeight="1">
      <c r="A282" s="19">
        <v>277</v>
      </c>
      <c r="B282" s="65"/>
      <c r="C282" s="66"/>
      <c r="D282" s="28">
        <f t="shared" si="36"/>
        <v>0.0007882744180317773</v>
      </c>
      <c r="E282" s="23">
        <v>4</v>
      </c>
      <c r="F282" s="24">
        <f t="shared" si="37"/>
        <v>0.00012736729485760337</v>
      </c>
      <c r="G282" s="25">
        <v>55</v>
      </c>
      <c r="H282" s="26">
        <f t="shared" si="38"/>
        <v>0.0002971011898718776</v>
      </c>
      <c r="I282" s="25">
        <v>15188</v>
      </c>
      <c r="J282" s="27">
        <f t="shared" si="39"/>
        <v>0.0012127429027612583</v>
      </c>
      <c r="K282" s="70"/>
      <c r="L282" s="73"/>
      <c r="M282" s="50"/>
      <c r="N282" s="55"/>
      <c r="O282" s="56"/>
    </row>
    <row r="283" spans="1:15" ht="14.25" customHeight="1">
      <c r="A283" s="19">
        <v>278</v>
      </c>
      <c r="B283" s="65"/>
      <c r="C283" s="66"/>
      <c r="D283" s="28">
        <f t="shared" si="36"/>
        <v>0.0033501662766350537</v>
      </c>
      <c r="E283" s="23">
        <v>17</v>
      </c>
      <c r="F283" s="24">
        <f t="shared" si="37"/>
        <v>0.0018526151979287762</v>
      </c>
      <c r="G283" s="25">
        <v>800</v>
      </c>
      <c r="H283" s="26">
        <f t="shared" si="38"/>
        <v>0.000778120300943083</v>
      </c>
      <c r="I283" s="25">
        <v>39778</v>
      </c>
      <c r="J283" s="27">
        <f t="shared" si="39"/>
        <v>0.005980901775506913</v>
      </c>
      <c r="K283" s="70"/>
      <c r="L283" s="73"/>
      <c r="M283" s="50"/>
      <c r="N283" s="55"/>
      <c r="O283" s="56"/>
    </row>
    <row r="284" spans="1:15" ht="14.25" customHeight="1">
      <c r="A284" s="19">
        <v>279</v>
      </c>
      <c r="B284" s="65"/>
      <c r="C284" s="66"/>
      <c r="D284" s="28">
        <f t="shared" si="36"/>
        <v>0.011232910456952827</v>
      </c>
      <c r="E284" s="23">
        <v>57</v>
      </c>
      <c r="F284" s="24">
        <f t="shared" si="37"/>
        <v>0.006238681679025154</v>
      </c>
      <c r="G284" s="25">
        <v>2694</v>
      </c>
      <c r="H284" s="26">
        <f t="shared" si="38"/>
        <v>0.0027782325843793395</v>
      </c>
      <c r="I284" s="25">
        <v>142025</v>
      </c>
      <c r="J284" s="27">
        <f t="shared" si="39"/>
        <v>0.02024982472035732</v>
      </c>
      <c r="K284" s="70"/>
      <c r="L284" s="73"/>
      <c r="M284" s="50"/>
      <c r="N284" s="55"/>
      <c r="O284" s="56"/>
    </row>
    <row r="285" spans="1:15" ht="14.25" customHeight="1">
      <c r="A285" s="19">
        <v>280</v>
      </c>
      <c r="B285" s="65"/>
      <c r="C285" s="66"/>
      <c r="D285" s="28">
        <f t="shared" si="36"/>
        <v>0.005320852321714497</v>
      </c>
      <c r="E285" s="23">
        <v>27</v>
      </c>
      <c r="F285" s="24">
        <f t="shared" si="37"/>
        <v>0.0019684036477993247</v>
      </c>
      <c r="G285" s="25">
        <v>850</v>
      </c>
      <c r="H285" s="26">
        <f t="shared" si="38"/>
        <v>0.0009638965716971798</v>
      </c>
      <c r="I285" s="25">
        <v>49275</v>
      </c>
      <c r="J285" s="27">
        <f t="shared" si="39"/>
        <v>0.008253152541211001</v>
      </c>
      <c r="K285" s="70"/>
      <c r="L285" s="73"/>
      <c r="M285" s="50"/>
      <c r="N285" s="55"/>
      <c r="O285" s="56"/>
    </row>
    <row r="286" spans="1:15" ht="14.25" customHeight="1">
      <c r="A286" s="19">
        <v>281</v>
      </c>
      <c r="B286" s="67"/>
      <c r="C286" s="68"/>
      <c r="D286" s="28">
        <f t="shared" si="36"/>
        <v>0.0009853430225397217</v>
      </c>
      <c r="E286" s="23">
        <v>5</v>
      </c>
      <c r="F286" s="24">
        <f t="shared" si="37"/>
        <v>0.00040294380554950883</v>
      </c>
      <c r="G286" s="25">
        <v>174</v>
      </c>
      <c r="H286" s="26">
        <f t="shared" si="38"/>
        <v>0.00040588310433576426</v>
      </c>
      <c r="I286" s="25">
        <v>20749</v>
      </c>
      <c r="J286" s="27">
        <f t="shared" si="39"/>
        <v>0.0017941699324249948</v>
      </c>
      <c r="K286" s="71"/>
      <c r="L286" s="74"/>
      <c r="M286" s="51"/>
      <c r="N286" s="55"/>
      <c r="O286" s="56"/>
    </row>
    <row r="287" spans="1:15" ht="25.5" customHeight="1">
      <c r="A287" s="19">
        <v>282</v>
      </c>
      <c r="B287" s="21" t="s">
        <v>300</v>
      </c>
      <c r="C287" s="21" t="s">
        <v>301</v>
      </c>
      <c r="D287" s="28">
        <f t="shared" si="36"/>
        <v>0.0013794802315556104</v>
      </c>
      <c r="E287" s="23">
        <v>7</v>
      </c>
      <c r="F287" s="24">
        <f t="shared" si="37"/>
        <v>0.00017368267480582277</v>
      </c>
      <c r="G287" s="25">
        <v>75</v>
      </c>
      <c r="H287" s="26">
        <f t="shared" si="38"/>
        <v>0.00040596135063280717</v>
      </c>
      <c r="I287" s="25">
        <v>20753</v>
      </c>
      <c r="J287" s="27">
        <f t="shared" si="39"/>
        <v>0.0019591242569942406</v>
      </c>
      <c r="K287" s="37">
        <f t="shared" si="40"/>
        <v>122361.82891283577</v>
      </c>
      <c r="L287" s="38">
        <f t="shared" si="41"/>
        <v>12847.992035847756</v>
      </c>
      <c r="M287" s="39">
        <f t="shared" si="42"/>
        <v>109513.83687698802</v>
      </c>
      <c r="N287" s="40">
        <f t="shared" si="43"/>
        <v>5506.282301077609</v>
      </c>
      <c r="O287" s="41">
        <f t="shared" si="44"/>
        <v>104007.5545759104</v>
      </c>
    </row>
    <row r="288" spans="1:15" ht="24" customHeight="1">
      <c r="A288" s="19">
        <v>283</v>
      </c>
      <c r="B288" s="21" t="s">
        <v>300</v>
      </c>
      <c r="C288" s="21" t="s">
        <v>302</v>
      </c>
      <c r="D288" s="28">
        <f t="shared" si="36"/>
        <v>0.0009853430225397217</v>
      </c>
      <c r="E288" s="23">
        <v>5</v>
      </c>
      <c r="F288" s="24">
        <f t="shared" si="37"/>
        <v>0.000852202991047237</v>
      </c>
      <c r="G288" s="25">
        <v>368</v>
      </c>
      <c r="H288" s="26">
        <f t="shared" si="38"/>
        <v>0.0003852847666392218</v>
      </c>
      <c r="I288" s="25">
        <v>19696</v>
      </c>
      <c r="J288" s="27">
        <f t="shared" si="39"/>
        <v>0.0022228307802261804</v>
      </c>
      <c r="K288" s="37">
        <f t="shared" si="40"/>
        <v>128736.93411196792</v>
      </c>
      <c r="L288" s="38">
        <f t="shared" si="41"/>
        <v>13517.378081756631</v>
      </c>
      <c r="M288" s="39">
        <f t="shared" si="42"/>
        <v>115219.55603021129</v>
      </c>
      <c r="N288" s="40">
        <f t="shared" si="43"/>
        <v>5793.162035038556</v>
      </c>
      <c r="O288" s="41">
        <f t="shared" si="44"/>
        <v>109426.39399517272</v>
      </c>
    </row>
    <row r="289" spans="1:15" ht="21.75" customHeight="1">
      <c r="A289" s="19">
        <v>284</v>
      </c>
      <c r="B289" s="21" t="s">
        <v>300</v>
      </c>
      <c r="C289" s="21" t="s">
        <v>303</v>
      </c>
      <c r="D289" s="28">
        <f t="shared" si="36"/>
        <v>0.0007882744180317773</v>
      </c>
      <c r="E289" s="23">
        <v>4</v>
      </c>
      <c r="F289" s="24">
        <f t="shared" si="37"/>
        <v>0.0005418899453941671</v>
      </c>
      <c r="G289" s="25">
        <v>234</v>
      </c>
      <c r="H289" s="26">
        <f t="shared" si="38"/>
        <v>0.00019375739305247216</v>
      </c>
      <c r="I289" s="25">
        <v>9905</v>
      </c>
      <c r="J289" s="27">
        <f t="shared" si="39"/>
        <v>0.0015239217564784165</v>
      </c>
      <c r="K289" s="37">
        <f t="shared" si="40"/>
        <v>111840.80846286571</v>
      </c>
      <c r="L289" s="38">
        <f t="shared" si="41"/>
        <v>11743.2848886009</v>
      </c>
      <c r="M289" s="39">
        <f t="shared" si="42"/>
        <v>100097.52357426481</v>
      </c>
      <c r="N289" s="40">
        <f t="shared" si="43"/>
        <v>5032.836380828957</v>
      </c>
      <c r="O289" s="41">
        <f t="shared" si="44"/>
        <v>95064.68719343585</v>
      </c>
    </row>
    <row r="290" spans="1:15" ht="24.75" customHeight="1">
      <c r="A290" s="19">
        <v>285</v>
      </c>
      <c r="B290" s="21" t="s">
        <v>300</v>
      </c>
      <c r="C290" s="21" t="s">
        <v>304</v>
      </c>
      <c r="D290" s="28">
        <f t="shared" si="36"/>
        <v>0.00039413720901588866</v>
      </c>
      <c r="E290" s="23">
        <v>2</v>
      </c>
      <c r="F290" s="24">
        <f t="shared" si="37"/>
        <v>0.0003195761216427139</v>
      </c>
      <c r="G290" s="25">
        <v>138</v>
      </c>
      <c r="H290" s="26">
        <f t="shared" si="38"/>
        <v>7.973297668671142E-05</v>
      </c>
      <c r="I290" s="25">
        <v>4076</v>
      </c>
      <c r="J290" s="27">
        <f t="shared" si="39"/>
        <v>0.000793446307345314</v>
      </c>
      <c r="K290" s="37">
        <f t="shared" si="40"/>
        <v>94181.56448007296</v>
      </c>
      <c r="L290" s="38">
        <f t="shared" si="41"/>
        <v>9889.064270407662</v>
      </c>
      <c r="M290" s="39">
        <f t="shared" si="42"/>
        <v>84292.5002096653</v>
      </c>
      <c r="N290" s="40">
        <f t="shared" si="43"/>
        <v>4238.170401603284</v>
      </c>
      <c r="O290" s="41">
        <f t="shared" si="44"/>
        <v>80054.32980806202</v>
      </c>
    </row>
    <row r="291" spans="1:15" ht="27" customHeight="1">
      <c r="A291" s="19">
        <v>286</v>
      </c>
      <c r="B291" s="21" t="s">
        <v>300</v>
      </c>
      <c r="C291" s="21" t="s">
        <v>305</v>
      </c>
      <c r="D291" s="28">
        <f t="shared" si="36"/>
        <v>0.0005912058135238331</v>
      </c>
      <c r="E291" s="23">
        <v>3</v>
      </c>
      <c r="F291" s="24">
        <f t="shared" si="37"/>
        <v>0.0006460995502776607</v>
      </c>
      <c r="G291" s="25">
        <v>279</v>
      </c>
      <c r="H291" s="26">
        <f t="shared" si="38"/>
        <v>0.00016758400669162333</v>
      </c>
      <c r="I291" s="25">
        <v>8567</v>
      </c>
      <c r="J291" s="27">
        <f t="shared" si="39"/>
        <v>0.0014048893704931172</v>
      </c>
      <c r="K291" s="37">
        <f t="shared" si="40"/>
        <v>108963.20053167111</v>
      </c>
      <c r="L291" s="38">
        <f t="shared" si="41"/>
        <v>11441.136055825467</v>
      </c>
      <c r="M291" s="39">
        <f t="shared" si="42"/>
        <v>97522.06447584565</v>
      </c>
      <c r="N291" s="40">
        <f t="shared" si="43"/>
        <v>4903.3440239252</v>
      </c>
      <c r="O291" s="41">
        <f t="shared" si="44"/>
        <v>92618.72045192044</v>
      </c>
    </row>
    <row r="292" spans="1:15" ht="25.5" customHeight="1">
      <c r="A292" s="19">
        <v>287</v>
      </c>
      <c r="B292" s="21" t="s">
        <v>300</v>
      </c>
      <c r="C292" s="21" t="s">
        <v>306</v>
      </c>
      <c r="D292" s="28">
        <f t="shared" si="36"/>
        <v>0.0007882744180317773</v>
      </c>
      <c r="E292" s="23">
        <v>4</v>
      </c>
      <c r="F292" s="24">
        <f t="shared" si="37"/>
        <v>0.0012111471856459375</v>
      </c>
      <c r="G292" s="25">
        <v>523</v>
      </c>
      <c r="H292" s="26">
        <f t="shared" si="38"/>
        <v>0.00041585950720873354</v>
      </c>
      <c r="I292" s="25">
        <v>21259</v>
      </c>
      <c r="J292" s="27">
        <f t="shared" si="39"/>
        <v>0.0024152811108864485</v>
      </c>
      <c r="K292" s="37">
        <f t="shared" si="40"/>
        <v>133389.4208556799</v>
      </c>
      <c r="L292" s="38">
        <f t="shared" si="41"/>
        <v>14005.889189846388</v>
      </c>
      <c r="M292" s="39">
        <f t="shared" si="42"/>
        <v>119383.5316658335</v>
      </c>
      <c r="N292" s="40">
        <f t="shared" si="43"/>
        <v>6002.523938505596</v>
      </c>
      <c r="O292" s="41">
        <f t="shared" si="44"/>
        <v>113381.00772732792</v>
      </c>
    </row>
    <row r="293" spans="1:15" ht="26.25" customHeight="1">
      <c r="A293" s="19">
        <v>288</v>
      </c>
      <c r="B293" s="21" t="s">
        <v>300</v>
      </c>
      <c r="C293" s="21" t="s">
        <v>307</v>
      </c>
      <c r="D293" s="28">
        <f t="shared" si="36"/>
        <v>0.0007882744180317773</v>
      </c>
      <c r="E293" s="23">
        <v>4</v>
      </c>
      <c r="F293" s="24">
        <f t="shared" si="37"/>
        <v>0.0003172603526453029</v>
      </c>
      <c r="G293" s="25">
        <v>137</v>
      </c>
      <c r="H293" s="26">
        <f t="shared" si="38"/>
        <v>0.0002883962893258554</v>
      </c>
      <c r="I293" s="25">
        <v>14743</v>
      </c>
      <c r="J293" s="27">
        <f t="shared" si="39"/>
        <v>0.0013939310600029357</v>
      </c>
      <c r="K293" s="37">
        <f t="shared" si="40"/>
        <v>108698.28337557097</v>
      </c>
      <c r="L293" s="38">
        <f t="shared" si="41"/>
        <v>11413.319754434951</v>
      </c>
      <c r="M293" s="39">
        <f t="shared" si="42"/>
        <v>97284.96362113602</v>
      </c>
      <c r="N293" s="40">
        <f t="shared" si="43"/>
        <v>4891.422751900694</v>
      </c>
      <c r="O293" s="41">
        <f t="shared" si="44"/>
        <v>92393.54086923532</v>
      </c>
    </row>
    <row r="294" spans="1:15" ht="14.25">
      <c r="A294" s="19">
        <v>289</v>
      </c>
      <c r="B294" s="20" t="s">
        <v>308</v>
      </c>
      <c r="C294" s="21" t="s">
        <v>309</v>
      </c>
      <c r="D294" s="28">
        <f t="shared" si="36"/>
        <v>0.0009853430225397217</v>
      </c>
      <c r="E294" s="23">
        <v>5</v>
      </c>
      <c r="F294" s="24">
        <f t="shared" si="37"/>
        <v>0.0016534590641514328</v>
      </c>
      <c r="G294" s="25">
        <v>714</v>
      </c>
      <c r="H294" s="26">
        <f t="shared" si="38"/>
        <v>0.00024637802781382</v>
      </c>
      <c r="I294" s="25">
        <v>12595</v>
      </c>
      <c r="J294" s="27">
        <f t="shared" si="39"/>
        <v>0.0028851801145049743</v>
      </c>
      <c r="K294" s="37">
        <f t="shared" si="40"/>
        <v>144749.22926815774</v>
      </c>
      <c r="L294" s="38">
        <f t="shared" si="41"/>
        <v>15198.669073156561</v>
      </c>
      <c r="M294" s="39">
        <f t="shared" si="42"/>
        <v>129550.56019500118</v>
      </c>
      <c r="N294" s="40">
        <f t="shared" si="43"/>
        <v>6513.715317067098</v>
      </c>
      <c r="O294" s="41">
        <f t="shared" si="44"/>
        <v>123036.84487793407</v>
      </c>
    </row>
    <row r="295" spans="1:15" ht="14.25">
      <c r="A295" s="19">
        <v>290</v>
      </c>
      <c r="B295" s="20" t="s">
        <v>308</v>
      </c>
      <c r="C295" s="21" t="s">
        <v>310</v>
      </c>
      <c r="D295" s="28">
        <f t="shared" si="36"/>
        <v>0.00019706860450794433</v>
      </c>
      <c r="E295" s="23">
        <v>1</v>
      </c>
      <c r="F295" s="24">
        <f t="shared" si="37"/>
        <v>0.0009147287539773332</v>
      </c>
      <c r="G295" s="25">
        <v>395</v>
      </c>
      <c r="H295" s="26">
        <f t="shared" si="38"/>
        <v>9.096132031236704E-05</v>
      </c>
      <c r="I295" s="25">
        <v>4650</v>
      </c>
      <c r="J295" s="27">
        <f t="shared" si="39"/>
        <v>0.0012027586787976446</v>
      </c>
      <c r="K295" s="37">
        <f t="shared" si="40"/>
        <v>104076.69105993306</v>
      </c>
      <c r="L295" s="38">
        <f t="shared" si="41"/>
        <v>10928.05256129297</v>
      </c>
      <c r="M295" s="39">
        <f t="shared" si="42"/>
        <v>93148.6384986401</v>
      </c>
      <c r="N295" s="40">
        <f t="shared" si="43"/>
        <v>4683.451097696988</v>
      </c>
      <c r="O295" s="41">
        <f t="shared" si="44"/>
        <v>88465.18740094309</v>
      </c>
    </row>
    <row r="296" spans="1:15" ht="14.25">
      <c r="A296" s="19">
        <v>291</v>
      </c>
      <c r="B296" s="20" t="s">
        <v>308</v>
      </c>
      <c r="C296" s="21" t="s">
        <v>311</v>
      </c>
      <c r="D296" s="28">
        <f t="shared" si="36"/>
        <v>0.0005912058135238331</v>
      </c>
      <c r="E296" s="23">
        <v>3</v>
      </c>
      <c r="F296" s="24">
        <f t="shared" si="37"/>
        <v>0.0020587186386983526</v>
      </c>
      <c r="G296" s="25">
        <v>889</v>
      </c>
      <c r="H296" s="26">
        <f t="shared" si="38"/>
        <v>0.00013356642905222414</v>
      </c>
      <c r="I296" s="25">
        <v>6828</v>
      </c>
      <c r="J296" s="27">
        <f t="shared" si="39"/>
        <v>0.00278349088127441</v>
      </c>
      <c r="K296" s="37">
        <f t="shared" si="40"/>
        <v>142290.89205480885</v>
      </c>
      <c r="L296" s="38">
        <f t="shared" si="41"/>
        <v>14940.543665754929</v>
      </c>
      <c r="M296" s="39">
        <f t="shared" si="42"/>
        <v>127350.34838905392</v>
      </c>
      <c r="N296" s="40">
        <f t="shared" si="43"/>
        <v>6403.090142466398</v>
      </c>
      <c r="O296" s="41">
        <f t="shared" si="44"/>
        <v>120947.25824658752</v>
      </c>
    </row>
    <row r="297" spans="1:15" ht="14.25">
      <c r="A297" s="19">
        <v>292</v>
      </c>
      <c r="B297" s="20" t="s">
        <v>308</v>
      </c>
      <c r="C297" s="21" t="s">
        <v>312</v>
      </c>
      <c r="D297" s="28">
        <f t="shared" si="36"/>
        <v>0.0007882744180317773</v>
      </c>
      <c r="E297" s="23">
        <v>4</v>
      </c>
      <c r="F297" s="24">
        <f t="shared" si="37"/>
        <v>0.000625257629300962</v>
      </c>
      <c r="G297" s="25">
        <v>270</v>
      </c>
      <c r="H297" s="26">
        <f t="shared" si="38"/>
        <v>0.00015113272273835436</v>
      </c>
      <c r="I297" s="25">
        <v>7726</v>
      </c>
      <c r="J297" s="27">
        <f t="shared" si="39"/>
        <v>0.0015646647700710936</v>
      </c>
      <c r="K297" s="37">
        <f t="shared" si="40"/>
        <v>112825.77081646869</v>
      </c>
      <c r="L297" s="38">
        <f t="shared" si="41"/>
        <v>11846.705935729213</v>
      </c>
      <c r="M297" s="39">
        <f t="shared" si="42"/>
        <v>100979.06488073948</v>
      </c>
      <c r="N297" s="40">
        <f t="shared" si="43"/>
        <v>5077.159686741091</v>
      </c>
      <c r="O297" s="41">
        <f t="shared" si="44"/>
        <v>95901.90519399839</v>
      </c>
    </row>
    <row r="298" spans="1:15" ht="14.25">
      <c r="A298" s="19">
        <v>293</v>
      </c>
      <c r="B298" s="20" t="s">
        <v>308</v>
      </c>
      <c r="C298" s="21" t="s">
        <v>313</v>
      </c>
      <c r="D298" s="28">
        <f t="shared" si="36"/>
        <v>0.00039413720901588866</v>
      </c>
      <c r="E298" s="23">
        <v>2</v>
      </c>
      <c r="F298" s="24">
        <f t="shared" si="37"/>
        <v>0.002334295149390258</v>
      </c>
      <c r="G298" s="25">
        <v>1008</v>
      </c>
      <c r="H298" s="26">
        <f t="shared" si="38"/>
        <v>0.0003412712245525926</v>
      </c>
      <c r="I298" s="25">
        <v>17446</v>
      </c>
      <c r="J298" s="27">
        <f t="shared" si="39"/>
        <v>0.003069703582958739</v>
      </c>
      <c r="K298" s="37">
        <f t="shared" si="40"/>
        <v>149210.08411802753</v>
      </c>
      <c r="L298" s="38">
        <f t="shared" si="41"/>
        <v>15667.05883239289</v>
      </c>
      <c r="M298" s="39">
        <f t="shared" si="42"/>
        <v>133543.02528563465</v>
      </c>
      <c r="N298" s="40">
        <f t="shared" si="43"/>
        <v>6714.453785311239</v>
      </c>
      <c r="O298" s="41">
        <f t="shared" si="44"/>
        <v>126828.57150032339</v>
      </c>
    </row>
    <row r="299" spans="1:15" ht="14.25">
      <c r="A299" s="19">
        <v>294</v>
      </c>
      <c r="B299" s="20" t="s">
        <v>308</v>
      </c>
      <c r="C299" s="21" t="s">
        <v>314</v>
      </c>
      <c r="D299" s="28">
        <f t="shared" si="36"/>
        <v>0.00039413720901588866</v>
      </c>
      <c r="E299" s="23">
        <v>2</v>
      </c>
      <c r="F299" s="24">
        <f t="shared" si="37"/>
        <v>0.0002732607416944945</v>
      </c>
      <c r="G299" s="25">
        <v>118</v>
      </c>
      <c r="H299" s="26">
        <f t="shared" si="38"/>
        <v>8.133702577609079E-05</v>
      </c>
      <c r="I299" s="25">
        <v>4158</v>
      </c>
      <c r="J299" s="27">
        <f t="shared" si="39"/>
        <v>0.000748734976486474</v>
      </c>
      <c r="K299" s="37">
        <f t="shared" si="40"/>
        <v>93100.6680565605</v>
      </c>
      <c r="L299" s="38">
        <f t="shared" si="41"/>
        <v>9775.570145938853</v>
      </c>
      <c r="M299" s="39">
        <f t="shared" si="42"/>
        <v>83325.09791062165</v>
      </c>
      <c r="N299" s="40">
        <f t="shared" si="43"/>
        <v>4189.530062545223</v>
      </c>
      <c r="O299" s="41">
        <f t="shared" si="44"/>
        <v>79135.56784807643</v>
      </c>
    </row>
    <row r="300" spans="1:15" ht="14.25">
      <c r="A300" s="19">
        <v>295</v>
      </c>
      <c r="B300" s="20" t="s">
        <v>308</v>
      </c>
      <c r="C300" s="21" t="s">
        <v>315</v>
      </c>
      <c r="D300" s="28">
        <f t="shared" si="36"/>
        <v>0.0005912058135238331</v>
      </c>
      <c r="E300" s="23">
        <v>3</v>
      </c>
      <c r="F300" s="24">
        <f t="shared" si="37"/>
        <v>0.00018526151979287762</v>
      </c>
      <c r="G300" s="25">
        <v>80</v>
      </c>
      <c r="H300" s="26">
        <f t="shared" si="38"/>
        <v>0.00012359002617925484</v>
      </c>
      <c r="I300" s="25">
        <v>6318</v>
      </c>
      <c r="J300" s="27">
        <f t="shared" si="39"/>
        <v>0.0009000573594959656</v>
      </c>
      <c r="K300" s="37">
        <f t="shared" si="40"/>
        <v>96758.88666581496</v>
      </c>
      <c r="L300" s="38">
        <f t="shared" si="41"/>
        <v>10159.683099910571</v>
      </c>
      <c r="M300" s="39">
        <f t="shared" si="42"/>
        <v>86599.20356590439</v>
      </c>
      <c r="N300" s="40">
        <f t="shared" si="43"/>
        <v>4354.149899961673</v>
      </c>
      <c r="O300" s="41">
        <f t="shared" si="44"/>
        <v>82245.05366594272</v>
      </c>
    </row>
    <row r="301" spans="1:15" ht="14.25">
      <c r="A301" s="19">
        <v>296</v>
      </c>
      <c r="B301" s="20" t="s">
        <v>308</v>
      </c>
      <c r="C301" s="21" t="s">
        <v>316</v>
      </c>
      <c r="D301" s="28">
        <f t="shared" si="36"/>
        <v>0.00039413720901588866</v>
      </c>
      <c r="E301" s="23">
        <v>2</v>
      </c>
      <c r="F301" s="24">
        <f t="shared" si="37"/>
        <v>0.0006322049362931949</v>
      </c>
      <c r="G301" s="25">
        <v>273</v>
      </c>
      <c r="H301" s="26">
        <f t="shared" si="38"/>
        <v>0.0001048891611860026</v>
      </c>
      <c r="I301" s="25">
        <v>5362</v>
      </c>
      <c r="J301" s="27">
        <f t="shared" si="39"/>
        <v>0.0011312313064950862</v>
      </c>
      <c r="K301" s="37">
        <f t="shared" si="40"/>
        <v>102347.51683451871</v>
      </c>
      <c r="L301" s="38">
        <f t="shared" si="41"/>
        <v>10746.489267624464</v>
      </c>
      <c r="M301" s="39">
        <f t="shared" si="42"/>
        <v>91601.02756689425</v>
      </c>
      <c r="N301" s="40">
        <f t="shared" si="43"/>
        <v>4605.638257553342</v>
      </c>
      <c r="O301" s="41">
        <f t="shared" si="44"/>
        <v>86995.3893093409</v>
      </c>
    </row>
    <row r="302" spans="1:15" ht="14.25">
      <c r="A302" s="19">
        <v>297</v>
      </c>
      <c r="B302" s="20" t="s">
        <v>308</v>
      </c>
      <c r="C302" s="21" t="s">
        <v>317</v>
      </c>
      <c r="D302" s="28">
        <f t="shared" si="36"/>
        <v>0.00019706860450794433</v>
      </c>
      <c r="E302" s="23">
        <v>1</v>
      </c>
      <c r="F302" s="24">
        <f t="shared" si="37"/>
        <v>0.00011810421886795949</v>
      </c>
      <c r="G302" s="25">
        <v>51</v>
      </c>
      <c r="H302" s="26">
        <f t="shared" si="38"/>
        <v>6.238186031744914E-05</v>
      </c>
      <c r="I302" s="25">
        <v>3189</v>
      </c>
      <c r="J302" s="27">
        <f t="shared" si="39"/>
        <v>0.00037755468369335296</v>
      </c>
      <c r="K302" s="37">
        <f t="shared" si="40"/>
        <v>84127.38447828681</v>
      </c>
      <c r="L302" s="38">
        <f t="shared" si="41"/>
        <v>8833.375370220116</v>
      </c>
      <c r="M302" s="39">
        <f t="shared" si="42"/>
        <v>75294.00910806669</v>
      </c>
      <c r="N302" s="40">
        <f t="shared" si="43"/>
        <v>3785.7323015229063</v>
      </c>
      <c r="O302" s="41">
        <f t="shared" si="44"/>
        <v>71508.27680654378</v>
      </c>
    </row>
    <row r="303" spans="1:15" ht="14.25">
      <c r="A303" s="19">
        <v>298</v>
      </c>
      <c r="B303" s="20" t="s">
        <v>318</v>
      </c>
      <c r="C303" s="21" t="s">
        <v>319</v>
      </c>
      <c r="D303" s="28">
        <f t="shared" si="36"/>
        <v>0.0031530976721271093</v>
      </c>
      <c r="E303" s="23">
        <v>16</v>
      </c>
      <c r="F303" s="24">
        <f t="shared" si="37"/>
        <v>0.0068315185423623625</v>
      </c>
      <c r="G303" s="25">
        <v>2950</v>
      </c>
      <c r="H303" s="26">
        <f t="shared" si="38"/>
        <v>0.0009585171387754807</v>
      </c>
      <c r="I303" s="25">
        <v>49000</v>
      </c>
      <c r="J303" s="27">
        <f t="shared" si="39"/>
        <v>0.010943133353264953</v>
      </c>
      <c r="K303" s="37">
        <f t="shared" si="40"/>
        <v>339550.2488151802</v>
      </c>
      <c r="L303" s="38">
        <f t="shared" si="41"/>
        <v>35652.77612559392</v>
      </c>
      <c r="M303" s="39">
        <f t="shared" si="42"/>
        <v>303897.4726895863</v>
      </c>
      <c r="N303" s="40">
        <f t="shared" si="43"/>
        <v>15279.761196683108</v>
      </c>
      <c r="O303" s="41">
        <f t="shared" si="44"/>
        <v>288617.7114929032</v>
      </c>
    </row>
    <row r="304" spans="1:15" ht="14.25">
      <c r="A304" s="19">
        <v>299</v>
      </c>
      <c r="B304" s="20" t="s">
        <v>318</v>
      </c>
      <c r="C304" s="21" t="s">
        <v>320</v>
      </c>
      <c r="D304" s="28">
        <f t="shared" si="36"/>
        <v>0.00039413720901588866</v>
      </c>
      <c r="E304" s="23">
        <v>2</v>
      </c>
      <c r="F304" s="24">
        <f t="shared" si="37"/>
        <v>0.00038441765357022107</v>
      </c>
      <c r="G304" s="25">
        <v>166</v>
      </c>
      <c r="H304" s="26">
        <f t="shared" si="38"/>
        <v>0.000133859852666135</v>
      </c>
      <c r="I304" s="25">
        <v>6843</v>
      </c>
      <c r="J304" s="27">
        <f t="shared" si="39"/>
        <v>0.0009124147152522448</v>
      </c>
      <c r="K304" s="37">
        <f t="shared" si="40"/>
        <v>97057.62574122302</v>
      </c>
      <c r="L304" s="38">
        <f t="shared" si="41"/>
        <v>10191.050702828417</v>
      </c>
      <c r="M304" s="39">
        <f t="shared" si="42"/>
        <v>86866.5750383946</v>
      </c>
      <c r="N304" s="40">
        <f t="shared" si="43"/>
        <v>4367.5931583550355</v>
      </c>
      <c r="O304" s="41">
        <f t="shared" si="44"/>
        <v>82498.98188003956</v>
      </c>
    </row>
    <row r="305" spans="1:15" ht="14.25">
      <c r="A305" s="19">
        <v>300</v>
      </c>
      <c r="B305" s="20" t="s">
        <v>318</v>
      </c>
      <c r="C305" s="21" t="s">
        <v>321</v>
      </c>
      <c r="D305" s="28">
        <f t="shared" si="36"/>
        <v>0.0005912058135238331</v>
      </c>
      <c r="E305" s="23">
        <v>3</v>
      </c>
      <c r="F305" s="24">
        <f t="shared" si="37"/>
        <v>0.001162516036700307</v>
      </c>
      <c r="G305" s="25">
        <v>502</v>
      </c>
      <c r="H305" s="26">
        <f t="shared" si="38"/>
        <v>0.00015211080145139056</v>
      </c>
      <c r="I305" s="25">
        <v>7776</v>
      </c>
      <c r="J305" s="27">
        <f t="shared" si="39"/>
        <v>0.0019058326516755305</v>
      </c>
      <c r="K305" s="37">
        <f t="shared" si="40"/>
        <v>121073.50435425594</v>
      </c>
      <c r="L305" s="38">
        <f t="shared" si="41"/>
        <v>12712.717957196874</v>
      </c>
      <c r="M305" s="39">
        <f t="shared" si="42"/>
        <v>108360.78639705907</v>
      </c>
      <c r="N305" s="40">
        <f t="shared" si="43"/>
        <v>5448.3076959415175</v>
      </c>
      <c r="O305" s="41">
        <f t="shared" si="44"/>
        <v>102912.47870111755</v>
      </c>
    </row>
    <row r="306" spans="1:15" ht="14.25">
      <c r="A306" s="19">
        <v>301</v>
      </c>
      <c r="B306" s="20" t="s">
        <v>318</v>
      </c>
      <c r="C306" s="21" t="s">
        <v>322</v>
      </c>
      <c r="D306" s="28">
        <f t="shared" si="36"/>
        <v>0.0007882744180317773</v>
      </c>
      <c r="E306" s="23">
        <v>4</v>
      </c>
      <c r="F306" s="24">
        <f t="shared" si="37"/>
        <v>0.000780414152127497</v>
      </c>
      <c r="G306" s="25">
        <v>337</v>
      </c>
      <c r="H306" s="26">
        <f t="shared" si="38"/>
        <v>0.0001718679914547219</v>
      </c>
      <c r="I306" s="25">
        <v>8786</v>
      </c>
      <c r="J306" s="27">
        <f t="shared" si="39"/>
        <v>0.0017405565616139963</v>
      </c>
      <c r="K306" s="37">
        <f t="shared" si="40"/>
        <v>117077.95487701836</v>
      </c>
      <c r="L306" s="38">
        <f t="shared" si="41"/>
        <v>12293.185262086927</v>
      </c>
      <c r="M306" s="39">
        <f t="shared" si="42"/>
        <v>104784.76961493143</v>
      </c>
      <c r="N306" s="40">
        <f t="shared" si="43"/>
        <v>5268.507969465826</v>
      </c>
      <c r="O306" s="41">
        <f t="shared" si="44"/>
        <v>99516.26164546561</v>
      </c>
    </row>
    <row r="307" spans="1:15" ht="14.25">
      <c r="A307" s="19">
        <v>302</v>
      </c>
      <c r="B307" s="20" t="s">
        <v>318</v>
      </c>
      <c r="C307" s="21" t="s">
        <v>323</v>
      </c>
      <c r="D307" s="28">
        <f t="shared" si="36"/>
        <v>0.0009853430225397217</v>
      </c>
      <c r="E307" s="23">
        <v>5</v>
      </c>
      <c r="F307" s="24">
        <f t="shared" si="37"/>
        <v>0.0018294575079546664</v>
      </c>
      <c r="G307" s="25">
        <v>790</v>
      </c>
      <c r="H307" s="26">
        <f t="shared" si="38"/>
        <v>0.000344009844949094</v>
      </c>
      <c r="I307" s="25">
        <v>17586</v>
      </c>
      <c r="J307" s="27">
        <f t="shared" si="39"/>
        <v>0.003158810375443482</v>
      </c>
      <c r="K307" s="37">
        <f t="shared" si="40"/>
        <v>151364.24082634618</v>
      </c>
      <c r="L307" s="38">
        <f t="shared" si="41"/>
        <v>15893.245286766349</v>
      </c>
      <c r="M307" s="39">
        <f t="shared" si="42"/>
        <v>135470.99553957983</v>
      </c>
      <c r="N307" s="40">
        <f t="shared" si="43"/>
        <v>6811.390837185578</v>
      </c>
      <c r="O307" s="41">
        <f t="shared" si="44"/>
        <v>128659.60470239425</v>
      </c>
    </row>
    <row r="308" spans="1:15" ht="14.25">
      <c r="A308" s="19">
        <v>303</v>
      </c>
      <c r="B308" s="20" t="s">
        <v>318</v>
      </c>
      <c r="C308" s="21" t="s">
        <v>324</v>
      </c>
      <c r="D308" s="28">
        <f t="shared" si="36"/>
        <v>0.0009853430225397217</v>
      </c>
      <c r="E308" s="23">
        <v>5</v>
      </c>
      <c r="F308" s="24">
        <f t="shared" si="37"/>
        <v>0.0010420960488349367</v>
      </c>
      <c r="G308" s="25">
        <v>450</v>
      </c>
      <c r="H308" s="26">
        <f t="shared" si="38"/>
        <v>0.00043970506623255626</v>
      </c>
      <c r="I308" s="25">
        <v>22478</v>
      </c>
      <c r="J308" s="27">
        <f t="shared" si="39"/>
        <v>0.002467144137607215</v>
      </c>
      <c r="K308" s="37">
        <f t="shared" si="40"/>
        <v>134643.20952665442</v>
      </c>
      <c r="L308" s="38">
        <f t="shared" si="41"/>
        <v>14137.537000298713</v>
      </c>
      <c r="M308" s="39">
        <f t="shared" si="42"/>
        <v>120505.6725263557</v>
      </c>
      <c r="N308" s="40">
        <f t="shared" si="43"/>
        <v>6058.9444286994485</v>
      </c>
      <c r="O308" s="41">
        <f t="shared" si="44"/>
        <v>114446.72809765625</v>
      </c>
    </row>
    <row r="309" spans="1:15" ht="14.25">
      <c r="A309" s="19">
        <v>304</v>
      </c>
      <c r="B309" s="20" t="s">
        <v>318</v>
      </c>
      <c r="C309" s="21" t="s">
        <v>325</v>
      </c>
      <c r="D309" s="28">
        <f t="shared" si="36"/>
        <v>0.00039413720901588866</v>
      </c>
      <c r="E309" s="23">
        <v>2</v>
      </c>
      <c r="F309" s="24">
        <f t="shared" si="37"/>
        <v>0.0005048376414355915</v>
      </c>
      <c r="G309" s="25">
        <v>218</v>
      </c>
      <c r="H309" s="26">
        <f t="shared" si="38"/>
        <v>0.0001171542682474766</v>
      </c>
      <c r="I309" s="25">
        <v>5989</v>
      </c>
      <c r="J309" s="27">
        <f t="shared" si="39"/>
        <v>0.0010161291186989566</v>
      </c>
      <c r="K309" s="37">
        <f t="shared" si="40"/>
        <v>99564.92144454728</v>
      </c>
      <c r="L309" s="38">
        <f t="shared" si="41"/>
        <v>10454.316751677463</v>
      </c>
      <c r="M309" s="39">
        <f t="shared" si="42"/>
        <v>89110.60469286982</v>
      </c>
      <c r="N309" s="40">
        <f t="shared" si="43"/>
        <v>4480.421465004627</v>
      </c>
      <c r="O309" s="41">
        <f t="shared" si="44"/>
        <v>84630.18322786519</v>
      </c>
    </row>
    <row r="310" spans="1:15" ht="14.25">
      <c r="A310" s="19">
        <v>305</v>
      </c>
      <c r="B310" s="20" t="s">
        <v>318</v>
      </c>
      <c r="C310" s="21" t="s">
        <v>326</v>
      </c>
      <c r="D310" s="28">
        <f t="shared" si="36"/>
        <v>0.0009853430225397217</v>
      </c>
      <c r="E310" s="23">
        <v>5</v>
      </c>
      <c r="F310" s="24">
        <f t="shared" si="37"/>
        <v>0.0007456776171663324</v>
      </c>
      <c r="G310" s="25">
        <v>322</v>
      </c>
      <c r="H310" s="26">
        <f t="shared" si="38"/>
        <v>0.00036801189656700245</v>
      </c>
      <c r="I310" s="25">
        <v>18813</v>
      </c>
      <c r="J310" s="27">
        <f t="shared" si="39"/>
        <v>0.0020990325362730566</v>
      </c>
      <c r="K310" s="37">
        <f t="shared" si="40"/>
        <v>125744.11156440114</v>
      </c>
      <c r="L310" s="38">
        <f t="shared" si="41"/>
        <v>13203.13171426212</v>
      </c>
      <c r="M310" s="39">
        <f t="shared" si="42"/>
        <v>112540.97985013903</v>
      </c>
      <c r="N310" s="40">
        <f t="shared" si="43"/>
        <v>5658.485020398051</v>
      </c>
      <c r="O310" s="41">
        <f t="shared" si="44"/>
        <v>106882.49482974097</v>
      </c>
    </row>
    <row r="311" spans="1:15" ht="14.25">
      <c r="A311" s="19">
        <v>306</v>
      </c>
      <c r="B311" s="20" t="s">
        <v>318</v>
      </c>
      <c r="C311" s="21" t="s">
        <v>327</v>
      </c>
      <c r="D311" s="28">
        <f t="shared" si="36"/>
        <v>0.00029560290676191654</v>
      </c>
      <c r="E311" s="23">
        <v>1.5</v>
      </c>
      <c r="F311" s="24">
        <f t="shared" si="37"/>
        <v>0.00015747229182394598</v>
      </c>
      <c r="G311" s="25">
        <v>68</v>
      </c>
      <c r="H311" s="26">
        <f t="shared" si="38"/>
        <v>6.1012550119198457E-05</v>
      </c>
      <c r="I311" s="25">
        <v>3119</v>
      </c>
      <c r="J311" s="27">
        <f t="shared" si="39"/>
        <v>0.000514087748705061</v>
      </c>
      <c r="K311" s="37">
        <f t="shared" si="40"/>
        <v>87428.07132494485</v>
      </c>
      <c r="L311" s="38">
        <f t="shared" si="41"/>
        <v>9179.947489119208</v>
      </c>
      <c r="M311" s="39">
        <f t="shared" si="42"/>
        <v>78248.12383582564</v>
      </c>
      <c r="N311" s="40">
        <f t="shared" si="43"/>
        <v>3934.263209622518</v>
      </c>
      <c r="O311" s="41">
        <f t="shared" si="44"/>
        <v>74313.86062620311</v>
      </c>
    </row>
    <row r="312" spans="1:15" ht="14.25">
      <c r="A312" s="19">
        <v>307</v>
      </c>
      <c r="B312" s="20" t="s">
        <v>318</v>
      </c>
      <c r="C312" s="21" t="s">
        <v>328</v>
      </c>
      <c r="D312" s="28">
        <f t="shared" si="36"/>
        <v>0.0011824116270476661</v>
      </c>
      <c r="E312" s="23">
        <v>6</v>
      </c>
      <c r="F312" s="24">
        <f t="shared" si="37"/>
        <v>0.0034852323411035105</v>
      </c>
      <c r="G312" s="25">
        <v>1505</v>
      </c>
      <c r="H312" s="26">
        <f t="shared" si="38"/>
        <v>0.00035936568074376236</v>
      </c>
      <c r="I312" s="25">
        <v>18371</v>
      </c>
      <c r="J312" s="27">
        <f t="shared" si="39"/>
        <v>0.0050270096488949385</v>
      </c>
      <c r="K312" s="37">
        <f t="shared" si="40"/>
        <v>196527.95826203516</v>
      </c>
      <c r="L312" s="38">
        <f t="shared" si="41"/>
        <v>20635.43561751369</v>
      </c>
      <c r="M312" s="39">
        <f t="shared" si="42"/>
        <v>175892.52264452146</v>
      </c>
      <c r="N312" s="40">
        <f t="shared" si="43"/>
        <v>8843.758121791581</v>
      </c>
      <c r="O312" s="41">
        <f t="shared" si="44"/>
        <v>167048.76452272988</v>
      </c>
    </row>
    <row r="313" spans="1:15" ht="14.25">
      <c r="A313" s="19">
        <v>308</v>
      </c>
      <c r="B313" s="20" t="s">
        <v>318</v>
      </c>
      <c r="C313" s="21" t="s">
        <v>329</v>
      </c>
      <c r="D313" s="28">
        <f t="shared" si="36"/>
        <v>0.0009853430225397217</v>
      </c>
      <c r="E313" s="23">
        <v>5</v>
      </c>
      <c r="F313" s="24">
        <f t="shared" si="37"/>
        <v>0.0007595722311507983</v>
      </c>
      <c r="G313" s="25">
        <v>328</v>
      </c>
      <c r="H313" s="26">
        <f t="shared" si="38"/>
        <v>0.0004553347640668748</v>
      </c>
      <c r="I313" s="25">
        <v>23277</v>
      </c>
      <c r="J313" s="27">
        <f t="shared" si="39"/>
        <v>0.002200250017757395</v>
      </c>
      <c r="K313" s="37">
        <f t="shared" si="40"/>
        <v>128191.04417928503</v>
      </c>
      <c r="L313" s="38">
        <f t="shared" si="41"/>
        <v>13460.059638824929</v>
      </c>
      <c r="M313" s="39">
        <f t="shared" si="42"/>
        <v>114730.98454046011</v>
      </c>
      <c r="N313" s="40">
        <f t="shared" si="43"/>
        <v>5768.596988067826</v>
      </c>
      <c r="O313" s="41">
        <f t="shared" si="44"/>
        <v>108962.38755239228</v>
      </c>
    </row>
    <row r="314" spans="1:15" ht="14.25">
      <c r="A314" s="19">
        <v>309</v>
      </c>
      <c r="B314" s="20" t="s">
        <v>318</v>
      </c>
      <c r="C314" s="21" t="s">
        <v>330</v>
      </c>
      <c r="D314" s="28">
        <f t="shared" si="36"/>
        <v>0.0007882744180317773</v>
      </c>
      <c r="E314" s="23">
        <v>4</v>
      </c>
      <c r="F314" s="24">
        <f t="shared" si="37"/>
        <v>0.0015700913802446379</v>
      </c>
      <c r="G314" s="25">
        <v>678</v>
      </c>
      <c r="H314" s="26">
        <f t="shared" si="38"/>
        <v>0.00033401388050186394</v>
      </c>
      <c r="I314" s="25">
        <v>17075</v>
      </c>
      <c r="J314" s="27">
        <f t="shared" si="39"/>
        <v>0.002692379678778279</v>
      </c>
      <c r="K314" s="37">
        <f t="shared" si="40"/>
        <v>140088.2787344649</v>
      </c>
      <c r="L314" s="38">
        <f t="shared" si="41"/>
        <v>14709.269267118814</v>
      </c>
      <c r="M314" s="39">
        <f t="shared" si="42"/>
        <v>125379.00946734608</v>
      </c>
      <c r="N314" s="40">
        <f t="shared" si="43"/>
        <v>6303.97254305092</v>
      </c>
      <c r="O314" s="41">
        <f t="shared" si="44"/>
        <v>119075.03692429516</v>
      </c>
    </row>
    <row r="315" spans="1:15" ht="14.25">
      <c r="A315" s="19">
        <v>310</v>
      </c>
      <c r="B315" s="20" t="s">
        <v>331</v>
      </c>
      <c r="C315" s="21" t="s">
        <v>332</v>
      </c>
      <c r="D315" s="28">
        <f t="shared" si="36"/>
        <v>0.0025618918586032763</v>
      </c>
      <c r="E315" s="23">
        <v>13</v>
      </c>
      <c r="F315" s="24">
        <f t="shared" si="37"/>
        <v>0.004279541107215473</v>
      </c>
      <c r="G315" s="25">
        <v>1848</v>
      </c>
      <c r="H315" s="26">
        <f t="shared" si="38"/>
        <v>0.0007377647732432093</v>
      </c>
      <c r="I315" s="25">
        <v>37715</v>
      </c>
      <c r="J315" s="27">
        <f t="shared" si="39"/>
        <v>0.0075791977390619585</v>
      </c>
      <c r="K315" s="37">
        <f t="shared" si="40"/>
        <v>258227.10534182284</v>
      </c>
      <c r="L315" s="38">
        <f t="shared" si="41"/>
        <v>27113.846060891396</v>
      </c>
      <c r="M315" s="39">
        <f t="shared" si="42"/>
        <v>231113.25928093144</v>
      </c>
      <c r="N315" s="40">
        <f t="shared" si="43"/>
        <v>11620.219740382028</v>
      </c>
      <c r="O315" s="41">
        <f t="shared" si="44"/>
        <v>219493.03954054942</v>
      </c>
    </row>
    <row r="316" spans="1:15" ht="14.25">
      <c r="A316" s="19">
        <v>311</v>
      </c>
      <c r="B316" s="20" t="s">
        <v>331</v>
      </c>
      <c r="C316" s="21" t="s">
        <v>333</v>
      </c>
      <c r="D316" s="28">
        <f t="shared" si="36"/>
        <v>0.0007882744180317773</v>
      </c>
      <c r="E316" s="23">
        <v>4</v>
      </c>
      <c r="F316" s="24">
        <f t="shared" si="37"/>
        <v>0.001553880997262761</v>
      </c>
      <c r="G316" s="25">
        <v>671</v>
      </c>
      <c r="H316" s="26">
        <f t="shared" si="38"/>
        <v>0.00016554960296850802</v>
      </c>
      <c r="I316" s="25">
        <v>8463</v>
      </c>
      <c r="J316" s="27">
        <f t="shared" si="39"/>
        <v>0.0025077050182630463</v>
      </c>
      <c r="K316" s="37">
        <f t="shared" si="40"/>
        <v>135623.76881650914</v>
      </c>
      <c r="L316" s="38">
        <f t="shared" si="41"/>
        <v>14240.495725733459</v>
      </c>
      <c r="M316" s="39">
        <f t="shared" si="42"/>
        <v>121383.27309077568</v>
      </c>
      <c r="N316" s="40">
        <f t="shared" si="43"/>
        <v>6103.069596742911</v>
      </c>
      <c r="O316" s="41">
        <f t="shared" si="44"/>
        <v>115280.20349403276</v>
      </c>
    </row>
    <row r="317" spans="1:15" ht="14.25">
      <c r="A317" s="19">
        <v>312</v>
      </c>
      <c r="B317" s="20" t="s">
        <v>331</v>
      </c>
      <c r="C317" s="21" t="s">
        <v>334</v>
      </c>
      <c r="D317" s="28">
        <f t="shared" si="36"/>
        <v>0.0009853430225397217</v>
      </c>
      <c r="E317" s="23">
        <v>5</v>
      </c>
      <c r="F317" s="24">
        <f t="shared" si="37"/>
        <v>0.0012713571795786227</v>
      </c>
      <c r="G317" s="25">
        <v>549</v>
      </c>
      <c r="H317" s="26">
        <f t="shared" si="38"/>
        <v>0.0001509762301442686</v>
      </c>
      <c r="I317" s="25">
        <v>7718</v>
      </c>
      <c r="J317" s="27">
        <f t="shared" si="39"/>
        <v>0.002407676432262613</v>
      </c>
      <c r="K317" s="37">
        <f t="shared" si="40"/>
        <v>133205.57774994866</v>
      </c>
      <c r="L317" s="38">
        <f t="shared" si="41"/>
        <v>13986.585663744609</v>
      </c>
      <c r="M317" s="39">
        <f t="shared" si="42"/>
        <v>119218.99208620405</v>
      </c>
      <c r="N317" s="40">
        <f t="shared" si="43"/>
        <v>5994.25099874769</v>
      </c>
      <c r="O317" s="41">
        <f t="shared" si="44"/>
        <v>113224.74108745635</v>
      </c>
    </row>
    <row r="318" spans="1:15" ht="14.25">
      <c r="A318" s="19">
        <v>313</v>
      </c>
      <c r="B318" s="20" t="s">
        <v>331</v>
      </c>
      <c r="C318" s="21" t="s">
        <v>335</v>
      </c>
      <c r="D318" s="28">
        <f t="shared" si="36"/>
        <v>0.00039413720901588866</v>
      </c>
      <c r="E318" s="23">
        <v>2</v>
      </c>
      <c r="F318" s="24">
        <f t="shared" si="37"/>
        <v>0.0005650476353682767</v>
      </c>
      <c r="G318" s="25">
        <v>244</v>
      </c>
      <c r="H318" s="26">
        <f t="shared" si="38"/>
        <v>0.0001294193753089506</v>
      </c>
      <c r="I318" s="25">
        <v>6616</v>
      </c>
      <c r="J318" s="27">
        <f t="shared" si="39"/>
        <v>0.0010886042196931159</v>
      </c>
      <c r="K318" s="37">
        <f t="shared" si="40"/>
        <v>101317.00701108108</v>
      </c>
      <c r="L318" s="38">
        <f t="shared" si="41"/>
        <v>10638.285736163512</v>
      </c>
      <c r="M318" s="39">
        <f t="shared" si="42"/>
        <v>90678.72127491757</v>
      </c>
      <c r="N318" s="40">
        <f t="shared" si="43"/>
        <v>4559.265315498648</v>
      </c>
      <c r="O318" s="41">
        <f t="shared" si="44"/>
        <v>86119.45595941892</v>
      </c>
    </row>
    <row r="319" spans="1:15" ht="14.25">
      <c r="A319" s="19">
        <v>314</v>
      </c>
      <c r="B319" s="20" t="s">
        <v>331</v>
      </c>
      <c r="C319" s="21" t="s">
        <v>336</v>
      </c>
      <c r="D319" s="28">
        <f t="shared" si="36"/>
        <v>0.0005912058135238331</v>
      </c>
      <c r="E319" s="23">
        <v>3</v>
      </c>
      <c r="F319" s="24">
        <f t="shared" si="37"/>
        <v>0.0009031499089902783</v>
      </c>
      <c r="G319" s="25">
        <v>390</v>
      </c>
      <c r="H319" s="26">
        <f t="shared" si="38"/>
        <v>0.00010841024455293294</v>
      </c>
      <c r="I319" s="25">
        <v>5542</v>
      </c>
      <c r="J319" s="27">
        <f t="shared" si="39"/>
        <v>0.0016027659670670444</v>
      </c>
      <c r="K319" s="37">
        <f t="shared" si="40"/>
        <v>113746.86725384579</v>
      </c>
      <c r="L319" s="38">
        <f t="shared" si="41"/>
        <v>11943.421061653808</v>
      </c>
      <c r="M319" s="39">
        <f t="shared" si="42"/>
        <v>101803.44619219199</v>
      </c>
      <c r="N319" s="40">
        <f t="shared" si="43"/>
        <v>5118.609026423061</v>
      </c>
      <c r="O319" s="41">
        <f t="shared" si="44"/>
        <v>96684.83716576891</v>
      </c>
    </row>
    <row r="320" spans="1:15" ht="14.25">
      <c r="A320" s="19">
        <v>315</v>
      </c>
      <c r="B320" s="20" t="s">
        <v>331</v>
      </c>
      <c r="C320" s="21" t="s">
        <v>337</v>
      </c>
      <c r="D320" s="28">
        <f t="shared" si="36"/>
        <v>0.0007882744180317773</v>
      </c>
      <c r="E320" s="23">
        <v>4</v>
      </c>
      <c r="F320" s="24">
        <f t="shared" si="37"/>
        <v>0.002023982103737188</v>
      </c>
      <c r="G320" s="25">
        <v>874</v>
      </c>
      <c r="H320" s="26">
        <f t="shared" si="38"/>
        <v>0.000107979889919197</v>
      </c>
      <c r="I320" s="25">
        <v>5520</v>
      </c>
      <c r="J320" s="27">
        <f t="shared" si="39"/>
        <v>0.0029202364116881624</v>
      </c>
      <c r="K320" s="37">
        <f t="shared" si="40"/>
        <v>145596.71525256132</v>
      </c>
      <c r="L320" s="38">
        <f t="shared" si="41"/>
        <v>15287.655101518938</v>
      </c>
      <c r="M320" s="39">
        <f t="shared" si="42"/>
        <v>130309.06015104239</v>
      </c>
      <c r="N320" s="40">
        <f t="shared" si="43"/>
        <v>6551.8521863652595</v>
      </c>
      <c r="O320" s="41">
        <f t="shared" si="44"/>
        <v>123757.20796467712</v>
      </c>
    </row>
    <row r="321" spans="1:15" ht="14.25">
      <c r="A321" s="19">
        <v>316</v>
      </c>
      <c r="B321" s="20" t="s">
        <v>338</v>
      </c>
      <c r="C321" s="21" t="s">
        <v>339</v>
      </c>
      <c r="D321" s="28">
        <f t="shared" si="36"/>
        <v>0.0017736174405714989</v>
      </c>
      <c r="E321" s="23">
        <v>9</v>
      </c>
      <c r="F321" s="24">
        <f t="shared" si="37"/>
        <v>0.003056815076582481</v>
      </c>
      <c r="G321" s="25">
        <v>1320</v>
      </c>
      <c r="H321" s="26">
        <f t="shared" si="38"/>
        <v>0.00029817707645621744</v>
      </c>
      <c r="I321" s="25">
        <v>15243</v>
      </c>
      <c r="J321" s="27">
        <f t="shared" si="39"/>
        <v>0.005128609593610198</v>
      </c>
      <c r="K321" s="37">
        <f t="shared" si="40"/>
        <v>198984.13692552655</v>
      </c>
      <c r="L321" s="38">
        <f t="shared" si="41"/>
        <v>20893.334377180287</v>
      </c>
      <c r="M321" s="39">
        <f t="shared" si="42"/>
        <v>178090.80254834626</v>
      </c>
      <c r="N321" s="40">
        <f t="shared" si="43"/>
        <v>8954.286161648693</v>
      </c>
      <c r="O321" s="41">
        <f t="shared" si="44"/>
        <v>169136.51638669756</v>
      </c>
    </row>
    <row r="322" spans="1:15" ht="14.25">
      <c r="A322" s="19">
        <v>317</v>
      </c>
      <c r="B322" s="20" t="s">
        <v>338</v>
      </c>
      <c r="C322" s="21" t="s">
        <v>340</v>
      </c>
      <c r="D322" s="28">
        <f t="shared" si="36"/>
        <v>0.0005912058135238331</v>
      </c>
      <c r="E322" s="23">
        <v>3</v>
      </c>
      <c r="F322" s="24">
        <f t="shared" si="37"/>
        <v>0.0008336768390679493</v>
      </c>
      <c r="G322" s="25">
        <v>360</v>
      </c>
      <c r="H322" s="26">
        <f t="shared" si="38"/>
        <v>9.201764532244615E-05</v>
      </c>
      <c r="I322" s="25">
        <v>4704</v>
      </c>
      <c r="J322" s="27">
        <f t="shared" si="39"/>
        <v>0.0015169002979142285</v>
      </c>
      <c r="K322" s="37">
        <f t="shared" si="40"/>
        <v>111671.06470207647</v>
      </c>
      <c r="L322" s="38">
        <f t="shared" si="41"/>
        <v>11725.46179371803</v>
      </c>
      <c r="M322" s="39">
        <f t="shared" si="42"/>
        <v>99945.60290835844</v>
      </c>
      <c r="N322" s="40">
        <f t="shared" si="43"/>
        <v>5025.197911593441</v>
      </c>
      <c r="O322" s="41">
        <f t="shared" si="44"/>
        <v>94920.404996765</v>
      </c>
    </row>
    <row r="323" spans="1:15" ht="14.25">
      <c r="A323" s="19">
        <v>318</v>
      </c>
      <c r="B323" s="20" t="s">
        <v>338</v>
      </c>
      <c r="C323" s="21" t="s">
        <v>341</v>
      </c>
      <c r="D323" s="28">
        <f t="shared" si="36"/>
        <v>0.00039413720901588866</v>
      </c>
      <c r="E323" s="23">
        <v>2</v>
      </c>
      <c r="F323" s="24">
        <f t="shared" si="37"/>
        <v>0.0009865175928970734</v>
      </c>
      <c r="G323" s="25">
        <v>426</v>
      </c>
      <c r="H323" s="26">
        <f t="shared" si="38"/>
        <v>0.00011611750481165823</v>
      </c>
      <c r="I323" s="25">
        <v>5936</v>
      </c>
      <c r="J323" s="27">
        <f t="shared" si="39"/>
        <v>0.0014967723067246203</v>
      </c>
      <c r="K323" s="37">
        <f t="shared" si="40"/>
        <v>111184.47051506769</v>
      </c>
      <c r="L323" s="38">
        <f t="shared" si="41"/>
        <v>11674.369404082106</v>
      </c>
      <c r="M323" s="39">
        <f t="shared" si="42"/>
        <v>99510.10111098559</v>
      </c>
      <c r="N323" s="40">
        <f t="shared" si="43"/>
        <v>5003.301173178046</v>
      </c>
      <c r="O323" s="41">
        <f t="shared" si="44"/>
        <v>94506.79993780753</v>
      </c>
    </row>
    <row r="324" spans="1:15" ht="14.25">
      <c r="A324" s="19">
        <v>319</v>
      </c>
      <c r="B324" s="20" t="s">
        <v>338</v>
      </c>
      <c r="C324" s="21" t="s">
        <v>342</v>
      </c>
      <c r="D324" s="28">
        <f t="shared" si="36"/>
        <v>0.00039413720901588866</v>
      </c>
      <c r="E324" s="23">
        <v>2</v>
      </c>
      <c r="F324" s="24">
        <f t="shared" si="37"/>
        <v>0.0011486214227158413</v>
      </c>
      <c r="G324" s="25">
        <v>496</v>
      </c>
      <c r="H324" s="26">
        <f t="shared" si="38"/>
        <v>0.0001280305035364392</v>
      </c>
      <c r="I324" s="25">
        <v>6545</v>
      </c>
      <c r="J324" s="27">
        <f t="shared" si="39"/>
        <v>0.0016707891352681693</v>
      </c>
      <c r="K324" s="37">
        <f t="shared" si="40"/>
        <v>115391.327345108</v>
      </c>
      <c r="L324" s="38">
        <f t="shared" si="41"/>
        <v>12116.08937123634</v>
      </c>
      <c r="M324" s="39">
        <f t="shared" si="42"/>
        <v>103275.23797387167</v>
      </c>
      <c r="N324" s="40">
        <f t="shared" si="43"/>
        <v>5192.60973052986</v>
      </c>
      <c r="O324" s="41">
        <f t="shared" si="44"/>
        <v>98082.6282433418</v>
      </c>
    </row>
    <row r="325" spans="1:15" ht="14.25">
      <c r="A325" s="19">
        <v>320</v>
      </c>
      <c r="B325" s="20" t="s">
        <v>338</v>
      </c>
      <c r="C325" s="21" t="s">
        <v>343</v>
      </c>
      <c r="D325" s="28">
        <f t="shared" si="36"/>
        <v>0.00039413720901588866</v>
      </c>
      <c r="E325" s="23">
        <v>2</v>
      </c>
      <c r="F325" s="24">
        <f t="shared" si="37"/>
        <v>0.0011023060427676219</v>
      </c>
      <c r="G325" s="25">
        <v>476</v>
      </c>
      <c r="H325" s="26">
        <f t="shared" si="38"/>
        <v>9.596908332311241E-05</v>
      </c>
      <c r="I325" s="25">
        <v>4906</v>
      </c>
      <c r="J325" s="27">
        <f t="shared" si="39"/>
        <v>0.001592412335106623</v>
      </c>
      <c r="K325" s="37">
        <f t="shared" si="40"/>
        <v>113496.56820120261</v>
      </c>
      <c r="L325" s="38">
        <f t="shared" si="41"/>
        <v>11917.139661126273</v>
      </c>
      <c r="M325" s="39">
        <f t="shared" si="42"/>
        <v>101579.42854007633</v>
      </c>
      <c r="N325" s="40">
        <f t="shared" si="43"/>
        <v>5107.345569054117</v>
      </c>
      <c r="O325" s="41">
        <f t="shared" si="44"/>
        <v>96472.08297102222</v>
      </c>
    </row>
    <row r="326" spans="1:15" ht="14.25">
      <c r="A326" s="19">
        <v>321</v>
      </c>
      <c r="B326" s="20" t="s">
        <v>344</v>
      </c>
      <c r="C326" s="21" t="s">
        <v>345</v>
      </c>
      <c r="D326" s="28">
        <f t="shared" si="36"/>
        <v>0.0013794802315556104</v>
      </c>
      <c r="E326" s="23">
        <v>7</v>
      </c>
      <c r="F326" s="24">
        <f t="shared" si="37"/>
        <v>0.001319988328524253</v>
      </c>
      <c r="G326" s="25">
        <v>570</v>
      </c>
      <c r="H326" s="26">
        <f t="shared" si="38"/>
        <v>0.0002810802605523445</v>
      </c>
      <c r="I326" s="25">
        <v>14369</v>
      </c>
      <c r="J326" s="27">
        <f t="shared" si="39"/>
        <v>0.002980548820632208</v>
      </c>
      <c r="K326" s="37">
        <f t="shared" si="40"/>
        <v>147054.76773878362</v>
      </c>
      <c r="L326" s="38">
        <f t="shared" si="41"/>
        <v>15440.75061257228</v>
      </c>
      <c r="M326" s="39">
        <f t="shared" si="42"/>
        <v>131614.01712621134</v>
      </c>
      <c r="N326" s="40">
        <f t="shared" si="43"/>
        <v>6617.464548245262</v>
      </c>
      <c r="O326" s="41">
        <f t="shared" si="44"/>
        <v>124996.55257796607</v>
      </c>
    </row>
    <row r="327" spans="1:15" ht="14.25">
      <c r="A327" s="19">
        <v>322</v>
      </c>
      <c r="B327" s="20" t="s">
        <v>344</v>
      </c>
      <c r="C327" s="21" t="s">
        <v>346</v>
      </c>
      <c r="D327" s="28">
        <f aca="true" t="shared" si="45" ref="D327:D336">(0.4*E327)/2029.75</f>
        <v>0.00039413720901588866</v>
      </c>
      <c r="E327" s="23">
        <v>2</v>
      </c>
      <c r="F327" s="24">
        <f aca="true" t="shared" si="46" ref="F327:F336">(0.5*G327)/215911</f>
        <v>0.0009726229789126075</v>
      </c>
      <c r="G327" s="25">
        <v>420</v>
      </c>
      <c r="H327" s="26">
        <f aca="true" t="shared" si="47" ref="H327:H336">(0.1*I327)/5112063</f>
        <v>0.00010373502830461989</v>
      </c>
      <c r="I327" s="25">
        <v>5303</v>
      </c>
      <c r="J327" s="27">
        <f aca="true" t="shared" si="48" ref="J327:J336">D327+F327+H327</f>
        <v>0.001470495216233116</v>
      </c>
      <c r="K327" s="37">
        <f aca="true" t="shared" si="49" ref="K327:K335">(0.98*50000000-331*75000)*J327+75000</f>
        <v>110549.22185243558</v>
      </c>
      <c r="L327" s="38">
        <f aca="true" t="shared" si="50" ref="L327:L336">K327*10.5%</f>
        <v>11607.668294505736</v>
      </c>
      <c r="M327" s="39">
        <f aca="true" t="shared" si="51" ref="M327:M336">K327-L327</f>
        <v>98941.55355792984</v>
      </c>
      <c r="N327" s="40">
        <f aca="true" t="shared" si="52" ref="N327:N336">K327*4.5%</f>
        <v>4974.714983359601</v>
      </c>
      <c r="O327" s="41">
        <f aca="true" t="shared" si="53" ref="O327:O336">K327*85%</f>
        <v>93966.83857457024</v>
      </c>
    </row>
    <row r="328" spans="1:15" ht="14.25">
      <c r="A328" s="19">
        <v>323</v>
      </c>
      <c r="B328" s="20" t="s">
        <v>344</v>
      </c>
      <c r="C328" s="21" t="s">
        <v>347</v>
      </c>
      <c r="D328" s="28">
        <f t="shared" si="45"/>
        <v>0.00039413720901588866</v>
      </c>
      <c r="E328" s="23">
        <v>2</v>
      </c>
      <c r="F328" s="24">
        <f t="shared" si="46"/>
        <v>0.0013176725595268422</v>
      </c>
      <c r="G328" s="25">
        <v>569</v>
      </c>
      <c r="H328" s="26">
        <f t="shared" si="47"/>
        <v>9.894244261074248E-05</v>
      </c>
      <c r="I328" s="25">
        <v>5058</v>
      </c>
      <c r="J328" s="27">
        <f t="shared" si="48"/>
        <v>0.0018107522111534733</v>
      </c>
      <c r="K328" s="37">
        <f t="shared" si="49"/>
        <v>118774.93470463522</v>
      </c>
      <c r="L328" s="38">
        <f t="shared" si="50"/>
        <v>12471.368143986698</v>
      </c>
      <c r="M328" s="39">
        <f t="shared" si="51"/>
        <v>106303.56656064853</v>
      </c>
      <c r="N328" s="40">
        <f t="shared" si="52"/>
        <v>5344.872061708585</v>
      </c>
      <c r="O328" s="41">
        <f t="shared" si="53"/>
        <v>100958.69449893993</v>
      </c>
    </row>
    <row r="329" spans="1:15" ht="14.25">
      <c r="A329" s="19">
        <v>324</v>
      </c>
      <c r="B329" s="20" t="s">
        <v>344</v>
      </c>
      <c r="C329" s="21" t="s">
        <v>348</v>
      </c>
      <c r="D329" s="28">
        <f t="shared" si="45"/>
        <v>0.0005912058135238331</v>
      </c>
      <c r="E329" s="23">
        <v>3</v>
      </c>
      <c r="F329" s="24">
        <f t="shared" si="46"/>
        <v>0.0007873614591197298</v>
      </c>
      <c r="G329" s="25">
        <v>340</v>
      </c>
      <c r="H329" s="26">
        <f t="shared" si="47"/>
        <v>0.00014493170369770484</v>
      </c>
      <c r="I329" s="25">
        <v>7409</v>
      </c>
      <c r="J329" s="27">
        <f t="shared" si="48"/>
        <v>0.0015234989763412677</v>
      </c>
      <c r="K329" s="37">
        <f t="shared" si="49"/>
        <v>111830.58775305015</v>
      </c>
      <c r="L329" s="38">
        <f t="shared" si="50"/>
        <v>11742.211714070265</v>
      </c>
      <c r="M329" s="39">
        <f t="shared" si="51"/>
        <v>100088.37603897988</v>
      </c>
      <c r="N329" s="40">
        <f t="shared" si="52"/>
        <v>5032.376448887257</v>
      </c>
      <c r="O329" s="41">
        <f t="shared" si="53"/>
        <v>95055.99959009262</v>
      </c>
    </row>
    <row r="330" spans="1:15" ht="14.25">
      <c r="A330" s="19">
        <v>325</v>
      </c>
      <c r="B330" s="20" t="s">
        <v>344</v>
      </c>
      <c r="C330" s="21" t="s">
        <v>349</v>
      </c>
      <c r="D330" s="28">
        <f t="shared" si="45"/>
        <v>0.00039413720901588866</v>
      </c>
      <c r="E330" s="23">
        <v>2</v>
      </c>
      <c r="F330" s="24">
        <f t="shared" si="46"/>
        <v>0.00020841920976698733</v>
      </c>
      <c r="G330" s="25">
        <v>90</v>
      </c>
      <c r="H330" s="26">
        <f t="shared" si="47"/>
        <v>9.107868975793139E-05</v>
      </c>
      <c r="I330" s="25">
        <v>4656</v>
      </c>
      <c r="J330" s="27">
        <f t="shared" si="48"/>
        <v>0.0006936351085408074</v>
      </c>
      <c r="K330" s="37">
        <f t="shared" si="49"/>
        <v>91768.62874897402</v>
      </c>
      <c r="L330" s="38">
        <f t="shared" si="50"/>
        <v>9635.706018642271</v>
      </c>
      <c r="M330" s="39">
        <f t="shared" si="51"/>
        <v>82132.92273033175</v>
      </c>
      <c r="N330" s="40">
        <f t="shared" si="52"/>
        <v>4129.5882937038305</v>
      </c>
      <c r="O330" s="41">
        <f t="shared" si="53"/>
        <v>78003.33443662792</v>
      </c>
    </row>
    <row r="331" spans="1:15" ht="22.5">
      <c r="A331" s="19">
        <v>326</v>
      </c>
      <c r="B331" s="20" t="s">
        <v>344</v>
      </c>
      <c r="C331" s="21" t="s">
        <v>350</v>
      </c>
      <c r="D331" s="28">
        <f t="shared" si="45"/>
        <v>0.00039413720901588866</v>
      </c>
      <c r="E331" s="23">
        <v>2</v>
      </c>
      <c r="F331" s="24">
        <f t="shared" si="46"/>
        <v>0.0009726229789126075</v>
      </c>
      <c r="G331" s="25">
        <v>420</v>
      </c>
      <c r="H331" s="26">
        <f t="shared" si="47"/>
        <v>7.106719928921064E-05</v>
      </c>
      <c r="I331" s="25">
        <v>3633</v>
      </c>
      <c r="J331" s="27">
        <f t="shared" si="48"/>
        <v>0.0014378273872177067</v>
      </c>
      <c r="K331" s="37">
        <f t="shared" si="49"/>
        <v>109759.47708598807</v>
      </c>
      <c r="L331" s="38">
        <f t="shared" si="50"/>
        <v>11524.745094028747</v>
      </c>
      <c r="M331" s="39">
        <f t="shared" si="51"/>
        <v>98234.73199195931</v>
      </c>
      <c r="N331" s="40">
        <f t="shared" si="52"/>
        <v>4939.176468869463</v>
      </c>
      <c r="O331" s="41">
        <f t="shared" si="53"/>
        <v>93295.55552308986</v>
      </c>
    </row>
    <row r="332" spans="1:15" ht="14.25">
      <c r="A332" s="19">
        <v>327</v>
      </c>
      <c r="B332" s="20" t="s">
        <v>351</v>
      </c>
      <c r="C332" s="21" t="s">
        <v>352</v>
      </c>
      <c r="D332" s="28">
        <f t="shared" si="45"/>
        <v>0.0025618918586032763</v>
      </c>
      <c r="E332" s="23">
        <v>13</v>
      </c>
      <c r="F332" s="24">
        <f t="shared" si="46"/>
        <v>0.004647748377803817</v>
      </c>
      <c r="G332" s="25">
        <v>2007</v>
      </c>
      <c r="H332" s="26">
        <f t="shared" si="47"/>
        <v>0.0008103577753247565</v>
      </c>
      <c r="I332" s="25">
        <v>41426</v>
      </c>
      <c r="J332" s="27">
        <f t="shared" si="48"/>
        <v>0.00801999801173185</v>
      </c>
      <c r="K332" s="37">
        <f t="shared" si="49"/>
        <v>268883.45193361747</v>
      </c>
      <c r="L332" s="38">
        <f t="shared" si="50"/>
        <v>28232.762453029834</v>
      </c>
      <c r="M332" s="39">
        <f t="shared" si="51"/>
        <v>240650.68948058764</v>
      </c>
      <c r="N332" s="40">
        <f t="shared" si="52"/>
        <v>12099.755337012786</v>
      </c>
      <c r="O332" s="41">
        <f t="shared" si="53"/>
        <v>228550.93414357485</v>
      </c>
    </row>
    <row r="333" spans="1:15" ht="14.25">
      <c r="A333" s="19">
        <v>328</v>
      </c>
      <c r="B333" s="20" t="s">
        <v>351</v>
      </c>
      <c r="C333" s="21" t="s">
        <v>353</v>
      </c>
      <c r="D333" s="28">
        <f t="shared" si="45"/>
        <v>0.0005912058135238331</v>
      </c>
      <c r="E333" s="23">
        <v>3</v>
      </c>
      <c r="F333" s="24">
        <f t="shared" si="46"/>
        <v>0.0007943087661119628</v>
      </c>
      <c r="G333" s="25">
        <v>343</v>
      </c>
      <c r="H333" s="26">
        <f t="shared" si="47"/>
        <v>0.00010244396440341209</v>
      </c>
      <c r="I333" s="25">
        <v>5237</v>
      </c>
      <c r="J333" s="27">
        <f t="shared" si="48"/>
        <v>0.0014879585440392082</v>
      </c>
      <c r="K333" s="37">
        <f t="shared" si="49"/>
        <v>110971.39780214785</v>
      </c>
      <c r="L333" s="38">
        <f t="shared" si="50"/>
        <v>11651.996769225525</v>
      </c>
      <c r="M333" s="39">
        <f t="shared" si="51"/>
        <v>99319.40103292232</v>
      </c>
      <c r="N333" s="40">
        <f t="shared" si="52"/>
        <v>4993.712901096654</v>
      </c>
      <c r="O333" s="41">
        <f t="shared" si="53"/>
        <v>94325.68813182568</v>
      </c>
    </row>
    <row r="334" spans="1:15" ht="14.25">
      <c r="A334" s="19">
        <v>329</v>
      </c>
      <c r="B334" s="20" t="s">
        <v>351</v>
      </c>
      <c r="C334" s="21" t="s">
        <v>354</v>
      </c>
      <c r="D334" s="28">
        <f t="shared" si="45"/>
        <v>0.0007882744180317773</v>
      </c>
      <c r="E334" s="23">
        <v>4</v>
      </c>
      <c r="F334" s="24">
        <f t="shared" si="46"/>
        <v>0.000627573398298373</v>
      </c>
      <c r="G334" s="25">
        <v>271</v>
      </c>
      <c r="H334" s="26">
        <f t="shared" si="47"/>
        <v>8.270633597434148E-05</v>
      </c>
      <c r="I334" s="25">
        <v>4228</v>
      </c>
      <c r="J334" s="27">
        <f t="shared" si="48"/>
        <v>0.0014985541523044917</v>
      </c>
      <c r="K334" s="37">
        <f t="shared" si="49"/>
        <v>111227.54663196109</v>
      </c>
      <c r="L334" s="38">
        <f t="shared" si="50"/>
        <v>11678.892396355914</v>
      </c>
      <c r="M334" s="39">
        <f t="shared" si="51"/>
        <v>99548.65423560518</v>
      </c>
      <c r="N334" s="40">
        <f t="shared" si="52"/>
        <v>5005.239598438248</v>
      </c>
      <c r="O334" s="41">
        <f t="shared" si="53"/>
        <v>94543.41463716692</v>
      </c>
    </row>
    <row r="335" spans="1:15" ht="14.25">
      <c r="A335" s="19">
        <v>330</v>
      </c>
      <c r="B335" s="20" t="s">
        <v>351</v>
      </c>
      <c r="C335" s="21" t="s">
        <v>355</v>
      </c>
      <c r="D335" s="28">
        <f t="shared" si="45"/>
        <v>0.00019706860450794433</v>
      </c>
      <c r="E335" s="23">
        <v>1</v>
      </c>
      <c r="F335" s="24">
        <f t="shared" si="46"/>
        <v>0.00029178689367378226</v>
      </c>
      <c r="G335" s="25">
        <v>126</v>
      </c>
      <c r="H335" s="26">
        <f t="shared" si="47"/>
        <v>4.565671432453004E-05</v>
      </c>
      <c r="I335" s="25">
        <v>2334</v>
      </c>
      <c r="J335" s="27">
        <f t="shared" si="48"/>
        <v>0.0005345122125062566</v>
      </c>
      <c r="K335" s="37">
        <f t="shared" si="49"/>
        <v>87921.83273733876</v>
      </c>
      <c r="L335" s="38">
        <f t="shared" si="50"/>
        <v>9231.792437420569</v>
      </c>
      <c r="M335" s="39">
        <f t="shared" si="51"/>
        <v>78690.04029991818</v>
      </c>
      <c r="N335" s="40">
        <f t="shared" si="52"/>
        <v>3956.482473180244</v>
      </c>
      <c r="O335" s="41">
        <f t="shared" si="53"/>
        <v>74733.55782673795</v>
      </c>
    </row>
    <row r="336" spans="1:15" ht="14.25">
      <c r="A336" s="19">
        <v>331</v>
      </c>
      <c r="B336" s="20" t="s">
        <v>351</v>
      </c>
      <c r="C336" s="21" t="s">
        <v>356</v>
      </c>
      <c r="D336" s="28">
        <f t="shared" si="45"/>
        <v>0.0007882744180317773</v>
      </c>
      <c r="E336" s="23">
        <v>4</v>
      </c>
      <c r="F336" s="24">
        <f t="shared" si="46"/>
        <v>0.0009818860549022513</v>
      </c>
      <c r="G336" s="25">
        <v>424</v>
      </c>
      <c r="H336" s="26">
        <f t="shared" si="47"/>
        <v>9.102000503514921E-05</v>
      </c>
      <c r="I336" s="25">
        <v>4653</v>
      </c>
      <c r="J336" s="27">
        <f t="shared" si="48"/>
        <v>0.0018611804779691777</v>
      </c>
      <c r="K336" s="37">
        <f>(0.98*50000000-331*75000)*J336+75000</f>
        <v>119994.03805490487</v>
      </c>
      <c r="L336" s="38">
        <f t="shared" si="50"/>
        <v>12599.37399576501</v>
      </c>
      <c r="M336" s="39">
        <f t="shared" si="51"/>
        <v>107394.66405913986</v>
      </c>
      <c r="N336" s="40">
        <f t="shared" si="52"/>
        <v>5399.731712470719</v>
      </c>
      <c r="O336" s="41">
        <f t="shared" si="53"/>
        <v>101994.93234666914</v>
      </c>
    </row>
    <row r="337" spans="1:15" ht="14.25">
      <c r="A337" s="29"/>
      <c r="B337" s="30"/>
      <c r="C337" s="21" t="s">
        <v>360</v>
      </c>
      <c r="D337" s="32"/>
      <c r="E337" s="33">
        <f>SUM(E6:E336)</f>
        <v>2029.75</v>
      </c>
      <c r="F337" s="34"/>
      <c r="G337" s="31">
        <f>SUM(G6:G336)</f>
        <v>215911</v>
      </c>
      <c r="H337" s="35"/>
      <c r="I337" s="31">
        <f aca="true" t="shared" si="54" ref="I337:O337">SUM(I6:I336)</f>
        <v>5112063</v>
      </c>
      <c r="J337" s="31">
        <f t="shared" si="54"/>
        <v>1</v>
      </c>
      <c r="K337" s="42">
        <f t="shared" si="54"/>
        <v>48999999.99862285</v>
      </c>
      <c r="L337" s="42">
        <f t="shared" si="54"/>
        <v>5144999.9950554</v>
      </c>
      <c r="M337" s="42">
        <f t="shared" si="54"/>
        <v>43855000.003567465</v>
      </c>
      <c r="N337" s="43">
        <f t="shared" si="54"/>
        <v>2204999.99993803</v>
      </c>
      <c r="O337" s="43">
        <f t="shared" si="54"/>
        <v>41649999.99882942</v>
      </c>
    </row>
  </sheetData>
  <sheetProtection/>
  <mergeCells count="12">
    <mergeCell ref="K269:K286"/>
    <mergeCell ref="L269:L286"/>
    <mergeCell ref="M269:M286"/>
    <mergeCell ref="M4:O4"/>
    <mergeCell ref="N269:N286"/>
    <mergeCell ref="O269:O286"/>
    <mergeCell ref="A3:O3"/>
    <mergeCell ref="A1:O1"/>
    <mergeCell ref="K4:K5"/>
    <mergeCell ref="L4:L5"/>
    <mergeCell ref="A2:O2"/>
    <mergeCell ref="B269:C286"/>
  </mergeCells>
  <printOptions/>
  <pageMargins left="0.7125984251968505" right="0.3937007874015748" top="0.7480314960629921" bottom="0.7480314960629921" header="0.31496062992125984" footer="0.31496062992125984"/>
  <pageSetup horizontalDpi="300" verticalDpi="300" orientation="landscape" paperSize="9" r:id="rId1"/>
  <headerFoot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kn2</dc:creator>
  <cp:keywords/>
  <dc:description/>
  <cp:lastModifiedBy>amłynarczyk</cp:lastModifiedBy>
  <cp:lastPrinted>2009-12-08T12:38:28Z</cp:lastPrinted>
  <dcterms:created xsi:type="dcterms:W3CDTF">2008-08-14T11:38:22Z</dcterms:created>
  <dcterms:modified xsi:type="dcterms:W3CDTF">2009-12-08T12:42:19Z</dcterms:modified>
  <cp:category/>
  <cp:version/>
  <cp:contentType/>
  <cp:contentStatus/>
</cp:coreProperties>
</file>